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I 2026\Remont hydrofornia Podhalańska i Szaflarska\Szaflarska\"/>
    </mc:Choice>
  </mc:AlternateContent>
  <xr:revisionPtr revIDLastSave="0" documentId="13_ncr:1_{90E6D333-9214-4959-96B1-B33238A37A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flarska" sheetId="1" r:id="rId1"/>
    <sheet name="Podhalańska" sheetId="2" r:id="rId2"/>
  </sheets>
  <calcPr calcId="181029"/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9" i="2"/>
  <c r="J7" i="2"/>
  <c r="J8" i="2"/>
  <c r="J10" i="2"/>
  <c r="J11" i="2"/>
  <c r="J12" i="2"/>
  <c r="J13" i="2"/>
  <c r="J27" i="2"/>
  <c r="J28" i="2" l="1"/>
  <c r="H121" i="1"/>
  <c r="H122" i="1"/>
  <c r="H123" i="1"/>
  <c r="H124" i="1"/>
  <c r="H105" i="1"/>
  <c r="H106" i="1"/>
  <c r="H107" i="1"/>
  <c r="H108" i="1"/>
  <c r="H109" i="1"/>
  <c r="H111" i="1"/>
  <c r="H112" i="1"/>
  <c r="H113" i="1"/>
  <c r="H114" i="1"/>
  <c r="H115" i="1"/>
  <c r="H116" i="1"/>
  <c r="H117" i="1"/>
  <c r="H118" i="1"/>
  <c r="H119" i="1"/>
  <c r="H120" i="1"/>
  <c r="H83" i="1"/>
  <c r="H85" i="1"/>
  <c r="H86" i="1"/>
  <c r="H87" i="1"/>
  <c r="H88" i="1"/>
  <c r="H89" i="1"/>
  <c r="H90" i="1"/>
  <c r="H91" i="1"/>
  <c r="H92" i="1"/>
  <c r="H93" i="1"/>
  <c r="H94" i="1"/>
  <c r="H95" i="1"/>
  <c r="H97" i="1"/>
  <c r="H98" i="1"/>
  <c r="H99" i="1"/>
  <c r="H100" i="1"/>
  <c r="H101" i="1"/>
  <c r="H102" i="1"/>
  <c r="H104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3" i="1"/>
  <c r="H64" i="1"/>
  <c r="H65" i="1"/>
  <c r="H66" i="1"/>
  <c r="H67" i="1"/>
  <c r="H68" i="1"/>
  <c r="H70" i="1"/>
  <c r="H71" i="1"/>
  <c r="H72" i="1"/>
  <c r="H73" i="1"/>
  <c r="H74" i="1"/>
  <c r="H75" i="1"/>
  <c r="H76" i="1"/>
  <c r="H78" i="1"/>
  <c r="H79" i="1"/>
  <c r="H80" i="1"/>
  <c r="H81" i="1"/>
  <c r="H82" i="1"/>
  <c r="H32" i="1"/>
  <c r="H33" i="1"/>
  <c r="H34" i="1"/>
  <c r="H35" i="1"/>
  <c r="H36" i="1"/>
  <c r="H37" i="1"/>
  <c r="H38" i="1"/>
  <c r="H40" i="1"/>
  <c r="H41" i="1"/>
  <c r="H42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5" i="1"/>
  <c r="H8" i="1"/>
  <c r="H9" i="1"/>
  <c r="H10" i="1"/>
  <c r="H11" i="1"/>
  <c r="H12" i="1"/>
  <c r="H13" i="1"/>
  <c r="H14" i="1"/>
  <c r="H7" i="1"/>
  <c r="J29" i="2" l="1"/>
  <c r="J30" i="2" s="1"/>
  <c r="H125" i="1"/>
  <c r="H126" i="1" s="1"/>
  <c r="H127" i="1" s="1"/>
</calcChain>
</file>

<file path=xl/sharedStrings.xml><?xml version="1.0" encoding="utf-8"?>
<sst xmlns="http://schemas.openxmlformats.org/spreadsheetml/2006/main" count="577" uniqueCount="417">
  <si>
    <r>
      <rPr>
        <b/>
        <sz val="12"/>
        <rFont val="Arial"/>
        <family val="2"/>
      </rPr>
      <t>BUDYNEK GARAŻOWY OBOK HYDROFORNI SZAFLARSKIEJ</t>
    </r>
  </si>
  <si>
    <t>PRZEDMIAR ROBÓT</t>
  </si>
  <si>
    <t>KNR 202/1808/7</t>
  </si>
  <si>
    <t>Montaż furtki</t>
  </si>
  <si>
    <t>kpl</t>
  </si>
  <si>
    <t>Nr</t>
  </si>
  <si>
    <t>Podstawa</t>
  </si>
  <si>
    <t>Opis robót</t>
  </si>
  <si>
    <t>Jm</t>
  </si>
  <si>
    <t>Ilość</t>
  </si>
  <si>
    <t>Cena jedn.</t>
  </si>
  <si>
    <r>
      <rPr>
        <b/>
        <sz val="8"/>
        <rFont val="Arial"/>
        <family val="2"/>
        <charset val="238"/>
      </rPr>
      <t>Wartość
netto</t>
    </r>
  </si>
  <si>
    <t>Kosztorys</t>
  </si>
  <si>
    <t>BUDYNEK GARAŻOWY OBOK HYDROFORNI SZAFLARSKIEJ</t>
  </si>
  <si>
    <t>Rozdział</t>
  </si>
  <si>
    <t>ROBOTY ZEWNĘTRZNE</t>
  </si>
  <si>
    <t>1.1</t>
  </si>
  <si>
    <t>Element</t>
  </si>
  <si>
    <t>DOCIEPLENIE ŚCIAN</t>
  </si>
  <si>
    <t>1.1.1</t>
  </si>
  <si>
    <t>KNR 401/535/6</t>
  </si>
  <si>
    <t>Rozebranie rur spustowych z blachy nie nadającej się do użytku</t>
  </si>
  <si>
    <t>m</t>
  </si>
  <si>
    <t>1.1.2</t>
  </si>
  <si>
    <t>KNR 401/535/4</t>
  </si>
  <si>
    <t>Rozebranie rynien z blachy nie nadającej się do użytku</t>
  </si>
  <si>
    <t>1.1.3</t>
  </si>
  <si>
    <t>KNR 23/2611/1</t>
  </si>
  <si>
    <t>Przygotowanie starego podłoża pod docieplenie oczyszczenie  mechaniczne i zmycie</t>
  </si>
  <si>
    <t>m2</t>
  </si>
  <si>
    <t>1.1.4</t>
  </si>
  <si>
    <t>KNR 23/2614/10</t>
  </si>
  <si>
    <t>Montaż narożnikówz blachy nierdzewnej</t>
  </si>
  <si>
    <t>mb</t>
  </si>
  <si>
    <t>1.1.5</t>
  </si>
  <si>
    <t>KNR 23/2614/2 (3)</t>
  </si>
  <si>
    <t>Ocieplenie ścian -płyty styropianowe gr. 10cm-siatka z włókna szkalnego-tynk cienkowarstwowy akrylowy</t>
  </si>
  <si>
    <t>1.1.6</t>
  </si>
  <si>
    <t>KNR 23/2614/2 (1)</t>
  </si>
  <si>
    <t>Ocieplenie cokołu -płyty styropianowe gr. 10cm-siatka z włókna szkalnego-tynk cienkowarstwowy mozaikowy</t>
  </si>
  <si>
    <t>1.1.7</t>
  </si>
  <si>
    <t>KNR 202/1612/1 (1)</t>
  </si>
  <si>
    <t>Rusztowanie ramowe warszawskie przestrzenne, wysokość do 4˙m, nakłady podstawowe</t>
  </si>
  <si>
    <t>1.1.8</t>
  </si>
  <si>
    <t>NNRNKB 202/550/4</t>
  </si>
  <si>
    <t>Rury spustowe okrągłe z PVC, rury Fi˙125˙mm</t>
  </si>
  <si>
    <t>1.1.9</t>
  </si>
  <si>
    <t>NNRNKB 202/546/1</t>
  </si>
  <si>
    <t>Rynny dachowe półokrągłe z PVC o średnicy 115˙mm łączone na klej, montaż rynien</t>
  </si>
  <si>
    <t>1.2</t>
  </si>
  <si>
    <t>UTWARDZENIE TERENU</t>
  </si>
  <si>
    <t>1.2.1</t>
  </si>
  <si>
    <t>KNR 231/810/1</t>
  </si>
  <si>
    <t>Rozebranie nawierzchni z kostki</t>
  </si>
  <si>
    <t>1.2.2</t>
  </si>
  <si>
    <r>
      <rPr>
        <sz val="8"/>
        <rFont val="Arial"/>
        <family val="2"/>
        <charset val="238"/>
      </rPr>
      <t>KNR 231/815/1
analogia</t>
    </r>
  </si>
  <si>
    <t>Rozebranie nawierzchni z płytek betonowych(trylinka)</t>
  </si>
  <si>
    <t>1.2.3</t>
  </si>
  <si>
    <t>KNR 231/804/1</t>
  </si>
  <si>
    <t>Rozebranie nawierzchni, z tłucznia ręcznie, grubość nawierzchni 15˙cm</t>
  </si>
  <si>
    <t>1.2.4</t>
  </si>
  <si>
    <t>KNR 201/126/1</t>
  </si>
  <si>
    <t>Usunięcie warstwy ziemi urodzajnej (humus) przy pomocy spycharek, grubość warstwy do 15˙cm</t>
  </si>
  <si>
    <t>1.2.5</t>
  </si>
  <si>
    <t>KNR 231/101/1</t>
  </si>
  <si>
    <t>Koryta wykonywane na całej szerokości jezdni i chodników, mechanicznie, grunt kategorii I-IV, na głębokości 20˙cm</t>
  </si>
  <si>
    <t>1.2.7</t>
  </si>
  <si>
    <t>KNR 231/101/2</t>
  </si>
  <si>
    <t>Koryta wykonywane na całej szerokości jezdni i chodników, mechanicznie, grunt kategorii I-IV, dodatek za każde dalsze 5˙cm głębokości</t>
  </si>
  <si>
    <t>1.2.8</t>
  </si>
  <si>
    <t>KNR 404/1103/4</t>
  </si>
  <si>
    <t>Wywiezienie gruzu z terenu rozbiórki przy mechanicznym załadowaniu i wyładowaniu, transport samochodem samowyładowczym na odległość 1 km</t>
  </si>
  <si>
    <t>m3</t>
  </si>
  <si>
    <t>1.2.9</t>
  </si>
  <si>
    <t>KNR 231/103/2</t>
  </si>
  <si>
    <t>Profilowanie i zagęszczanie podłoża pod warstwy konstrukcyjne nawierzchni, ręcznie, grunt kategorii III-IV</t>
  </si>
  <si>
    <t>KNR 231/114/5</t>
  </si>
  <si>
    <t>Podbudowy z kruszyw, tłuczeń, warstwa dolna, grubość warstwy po zagęszczeniu 15˙cm</t>
  </si>
  <si>
    <t>KNR 231/114/6</t>
  </si>
  <si>
    <t>Podbudowy z kruszyw, tłuczeń, warstwa dolna, dodatek za każdy dalszy 1˙cm grubości</t>
  </si>
  <si>
    <t>KNR 231/114/7</t>
  </si>
  <si>
    <t>Podbudowy z kruszyw, tłuczeń, warstwa górna, grubość warstwy po zagęszczeniu 8˙cm</t>
  </si>
  <si>
    <t>KNR 231/114/8</t>
  </si>
  <si>
    <t>Podbudowy z kruszyw, tłuczeń, warstwa górna, dodatek za każdy dalszy 1˙cm grubości</t>
  </si>
  <si>
    <t>KNR 231/9902/1</t>
  </si>
  <si>
    <t>Zeszyt 5 1994r. Nawierzchnie drogowe z kostki brukowej betonowej grubości 8˙cm na podbudowie piaskowej, kostka prostokątna 20x10˙cm, podsypka grubości 5˙cm</t>
  </si>
  <si>
    <t>1.3</t>
  </si>
  <si>
    <t>KANALIZACJA DESZCZOWA</t>
  </si>
  <si>
    <t>1.3.1</t>
  </si>
  <si>
    <t>KNR 201/310/3</t>
  </si>
  <si>
    <t>Wykopy ciągłe lub jamiste ze skarpami o szerokości dna do 1.5˙m ze złożeniem urobku na odkład, wykopy o głębokości do 1.5˙m, kategoria gruntu IV</t>
  </si>
  <si>
    <t>1.3.2</t>
  </si>
  <si>
    <t>KNR 201/307/3</t>
  </si>
  <si>
    <t>Roboty ziemne z przewozem gruntu taczkami, odspojenie i przewóz na odległość do 10˙m, kategoria gruntu IV</t>
  </si>
  <si>
    <t>1.3.3</t>
  </si>
  <si>
    <t>KNR 201/212/3 (1)</t>
  </si>
  <si>
    <t>Roboty ziemne koparkami podsiębiernymi z transportem urobku samochodami samowyładowczymi do 1˙km, w ziemi uprzednio zmagazynowanej w hałdach, koparka 0,25˙m3, grunt kategorii I-III, spycharka 55˙kW</t>
  </si>
  <si>
    <t>1.3.4</t>
  </si>
  <si>
    <t>KSNR 11/501/5 (1)</t>
  </si>
  <si>
    <t>Podłoża i obsypki z kruszyw naturalnych dowiezionych, piasek</t>
  </si>
  <si>
    <t>1.3.5</t>
  </si>
  <si>
    <t>KNRW 218/408/2</t>
  </si>
  <si>
    <t>Kanały z rur typu PVC łączone na wcisk, Fi˙160˙mm</t>
  </si>
  <si>
    <t>1.3.6</t>
  </si>
  <si>
    <t>KNR 201/230/1 (1)</t>
  </si>
  <si>
    <t>Zasypywanie wykopów spycharkami, przemieszczanie na odległość do 10˙m, grunt kategorii I-III, spycharka 55˙kW (75˙KM)</t>
  </si>
  <si>
    <t>1.3.7</t>
  </si>
  <si>
    <t>KNR 201/236/1</t>
  </si>
  <si>
    <t>Zagęszczanie nasypów, ubijakami mechanicznymi, grunt sypki kategorii I-III</t>
  </si>
  <si>
    <t>1.4</t>
  </si>
  <si>
    <t>WYMIANA STOLARKI DRZWIOWEJ</t>
  </si>
  <si>
    <t>1.4.1</t>
  </si>
  <si>
    <t>KNR 401/354/10</t>
  </si>
  <si>
    <t>Wykucie z muru, ościeżnic drzwiowych stalowych, ponad 2˙m2</t>
  </si>
  <si>
    <t>1.4.2</t>
  </si>
  <si>
    <t>KNRW 202/1032/1</t>
  </si>
  <si>
    <t>Bramy uchylne garażowe</t>
  </si>
  <si>
    <t>1.4.3</t>
  </si>
  <si>
    <t>KNRW 202/1040/1</t>
  </si>
  <si>
    <t>Drzwi i ścianki aluminiowe, 1-skrzydłowe</t>
  </si>
  <si>
    <t>1.5.2</t>
  </si>
  <si>
    <t>KNR 401/212/2</t>
  </si>
  <si>
    <t>Roboty rozbiórkowe, elementy betonowe niezbrojone, grubości ponad 15˙cm- rozbiórka cokołu</t>
  </si>
  <si>
    <t>1.5.3</t>
  </si>
  <si>
    <t>KNR 404/1107/1 (1)</t>
  </si>
  <si>
    <t>Wywóz złomu z terenu rozbiórki, samochodem skrzyniowym na odległość do 1˙km, z załadunkiem i wyładunkiem ręcznym, samochód do 5˙t</t>
  </si>
  <si>
    <t>t</t>
  </si>
  <si>
    <t>1.5.4</t>
  </si>
  <si>
    <t>1.5.5</t>
  </si>
  <si>
    <r>
      <rPr>
        <sz val="8"/>
        <rFont val="Arial"/>
        <family val="2"/>
        <charset val="238"/>
      </rPr>
      <t>KNR 201/119/1
analogia</t>
    </r>
  </si>
  <si>
    <t>Wytyczenie ogrodzenia w terenie</t>
  </si>
  <si>
    <t>km</t>
  </si>
  <si>
    <t>1.5.6</t>
  </si>
  <si>
    <r>
      <rPr>
        <sz val="8"/>
        <rFont val="Arial"/>
        <family val="2"/>
        <charset val="238"/>
      </rPr>
      <t>KNR 201/312/11
analogia</t>
    </r>
  </si>
  <si>
    <t>Ręczne wykopanie dołów o powierzchni dna do 0.2˙m2, głębokość do 1.0 m, kategoria gruntu IV pod stopy słupków (0,30x0,30x1,00)</t>
  </si>
  <si>
    <t>szt</t>
  </si>
  <si>
    <t>1.5.7</t>
  </si>
  <si>
    <r>
      <rPr>
        <sz val="8"/>
        <rFont val="Arial"/>
        <family val="2"/>
        <charset val="238"/>
      </rPr>
      <t>KNR 202/204/1
(1) analogia</t>
    </r>
  </si>
  <si>
    <t>Stopy fundamentowe żelbetowe, prostokątne o objętości do 0.5˙m3, transport betonu taczkami, japonkami</t>
  </si>
  <si>
    <t>1.5.8</t>
  </si>
  <si>
    <r>
      <rPr>
        <sz val="8"/>
        <rFont val="Arial"/>
        <family val="2"/>
        <charset val="238"/>
      </rPr>
      <t>KNRW 202/180
2/2 analogia</t>
    </r>
  </si>
  <si>
    <r>
      <rPr>
        <sz val="8"/>
        <rFont val="Arial"/>
        <family val="2"/>
        <charset val="238"/>
      </rPr>
      <t>Ogrodzenie z paneli ogrodzeniowych  na słupkach stalowych z profili stalowych 60x40x2,0 mm w rozstawie 2,50 m  wysokość 1.50˙m zakończone daszkiem obsadzonych w stopach be-
tonowych.Drut panelu 8,00 mm</t>
    </r>
  </si>
  <si>
    <t>1.5.9</t>
  </si>
  <si>
    <r>
      <rPr>
        <sz val="8"/>
        <rFont val="Arial"/>
        <family val="2"/>
        <charset val="238"/>
      </rPr>
      <t>KNR 231/407/2
analogia</t>
    </r>
  </si>
  <si>
    <t>Montaż płyt - podmurówki betonowej ogrodzeniowej</t>
  </si>
  <si>
    <t>KNR 510/303/1</t>
  </si>
  <si>
    <r>
      <rPr>
        <sz val="8"/>
        <rFont val="Arial"/>
        <family val="2"/>
        <charset val="238"/>
      </rPr>
      <t>Układanie rur ochronnych z PCW w wykopie, rura do Fi˙75˙mm dla kabli zasilających i automatyki
R = 0,955   M = 1,000   S = 1,000</t>
    </r>
  </si>
  <si>
    <t>KNR 201/208/4</t>
  </si>
  <si>
    <t>Roboty ziemne koparkami podsiębiernymi z transportem urobku przyczepami samowyładowczymi holowanymi ciągnikami na odległość do 0,5˙km, koparka 0,25˙m3, grunt kategorii III</t>
  </si>
  <si>
    <t>KNR 201/214/8</t>
  </si>
  <si>
    <t>Nakłady uzupełniające do tablic 0201-0213 za każde dalsze rozpoczęte 0,5˙km odległości transportu, ponad 0,5˙km przyczepami samowyładowczymi, po drogach utwardzonych, grunt kategorii III-IV</t>
  </si>
  <si>
    <t>KNR 202/290/2 (1)</t>
  </si>
  <si>
    <t>Zbrojenie konstrukcji żelbetowych elementów budynków i budowli, pręty stalowe okrągłe żebrowane, Fi do 7˙mm</t>
  </si>
  <si>
    <t>KNNR 2/107/1</t>
  </si>
  <si>
    <t>Betonowanie konstrukcji zbrojonych w deskowaniu tradycyjnym, ławy fundamentowe</t>
  </si>
  <si>
    <t>KNR 202/1808/11</t>
  </si>
  <si>
    <t>Montaż bramy wjazdowej przesuwnej z napędem</t>
  </si>
  <si>
    <r>
      <rPr>
        <sz val="8"/>
        <rFont val="Arial"/>
        <family val="2"/>
        <charset val="238"/>
      </rPr>
      <t>KNR 202/1808/1
1 analogia</t>
    </r>
  </si>
  <si>
    <t>Montaż bramy wjazdowej dwuskrzydłowej otwieranej automatycznie wraz z furtką</t>
  </si>
  <si>
    <t>ROBOTY WEWNĘTRZNE</t>
  </si>
  <si>
    <t>2.1.2</t>
  </si>
  <si>
    <t>DC 191/708/4</t>
  </si>
  <si>
    <t>Przygotowanie podłoża posadzki - odkurzanie</t>
  </si>
  <si>
    <t>2.1.3</t>
  </si>
  <si>
    <t>DC 191/101/1</t>
  </si>
  <si>
    <t>Ręczne zagruntowanie podłoża preparatem Primer G, dwukrotne, powierzchnia pozioma</t>
  </si>
  <si>
    <t>2.1.4</t>
  </si>
  <si>
    <t>KNRW 202/1105/3</t>
  </si>
  <si>
    <t>Warstwy wyrównawcze i wygładzające, grunt dyspersyjny</t>
  </si>
  <si>
    <t>2.1.5</t>
  </si>
  <si>
    <t>DC 191/718/7</t>
  </si>
  <si>
    <t>Wykonanie posadzki z żywicy epoksydowej gr 2-4 mm</t>
  </si>
  <si>
    <t>2.1.6</t>
  </si>
  <si>
    <t>DC 191/718/8</t>
  </si>
  <si>
    <t>Wykonanie posadzki z żywicy epoksydowej gr 2-4 mm  wasrtwa zamykająca</t>
  </si>
  <si>
    <t>2.2</t>
  </si>
  <si>
    <t>PRZYŁĄCZ SIECI CIEPŁOWNICZEJ</t>
  </si>
  <si>
    <t>2.2.1</t>
  </si>
  <si>
    <t>KNNR 1/111/1</t>
  </si>
  <si>
    <t>Roboty pomiarowe przy liniowych robotach ziemnych, trasa dróg w terenie równinnym</t>
  </si>
  <si>
    <t>2.2.2</t>
  </si>
  <si>
    <t>KNR 201/206/5 (1)</t>
  </si>
  <si>
    <t>Roboty ziemne koparkami podsiębiernymi z transportem urobku samochodami samowyładowczymi do 1˙km, koparka 0,60˙m3, grunt kategorii IV, samochód do 5˙t</t>
  </si>
  <si>
    <t>2.2.3</t>
  </si>
  <si>
    <t>KNR 201/301/3</t>
  </si>
  <si>
    <t>Roboty ziemne z transportem urobku samochodami samowyładowczymi do 1˙km, kategoria gruntu IV -</t>
  </si>
  <si>
    <t>2.2.4</t>
  </si>
  <si>
    <t>KNR 218/501/2</t>
  </si>
  <si>
    <t>Podłoże z materiałów sypkich, grubości 15˙cm</t>
  </si>
  <si>
    <t>2.2.5</t>
  </si>
  <si>
    <t>KNR 220/215/1</t>
  </si>
  <si>
    <t>Rurociągi z rur preizolowanych, Fi˙26,9/90˙mm, ścianki 2,6˙mm R = 0,955   M = 1,000   S = 1,000</t>
  </si>
  <si>
    <t>2.2.6</t>
  </si>
  <si>
    <t>2.2.7</t>
  </si>
  <si>
    <t>KNR 201/320/2 (1)</t>
  </si>
  <si>
    <t>Ręczne zasypywanie wykopów liniowych o ścianach pionowych, głębokość do 1.5˙m, kategoria gruntu III-IV, szerokość wykopu 0.8-1.5˙m</t>
  </si>
  <si>
    <t>2.3</t>
  </si>
  <si>
    <t>INSTALACJA CENTRALNEGO OGRZEWANIA</t>
  </si>
  <si>
    <t>2.3.1</t>
  </si>
  <si>
    <t>KNRW 403/1003/6</t>
  </si>
  <si>
    <t>Mechaniczne przebijanie otworów w ścianach lub stropach z cegły, długość przebicia do 1 cegły, rura do Fi˙25˙mm</t>
  </si>
  <si>
    <t>otwór</t>
  </si>
  <si>
    <t>2.3.2</t>
  </si>
  <si>
    <t>KNRW 403/1008/1 (1)</t>
  </si>
  <si>
    <t>Montaż przepustów rurowych o długości przepustu do 1˙m, na ścianie, rura Fi˙25˙mm</t>
  </si>
  <si>
    <t>2.3.3</t>
  </si>
  <si>
    <r>
      <rPr>
        <sz val="8"/>
        <rFont val="Arial"/>
        <family val="2"/>
        <charset val="238"/>
      </rPr>
      <t>KNRW 215/405/
4 analogia</t>
    </r>
  </si>
  <si>
    <t>Rurociągi miedziane o połączeniach lutowanych, na ścianach w budynkach, Fi˙18˙mm</t>
  </si>
  <si>
    <t>2.3.4</t>
  </si>
  <si>
    <t>KNRW 215/418/5</t>
  </si>
  <si>
    <t>Grzejniki stalowe, 2-płytowe, wysokość 300-500˙mm, długość do 1600˙mm</t>
  </si>
  <si>
    <t>2.3.5</t>
  </si>
  <si>
    <t>KNRW 215/412/2</t>
  </si>
  <si>
    <t>Zawory grzejnikowe, Dn˙15˙mm</t>
  </si>
  <si>
    <t>2.3.6</t>
  </si>
  <si>
    <t>KNR 35/215/4</t>
  </si>
  <si>
    <t>Głowica termostatyczna, zakres nastawny 6-28 st.C</t>
  </si>
  <si>
    <t>2.4</t>
  </si>
  <si>
    <t>WEWNĘTRZNA INSTALACJA ELEKTRYCZNA</t>
  </si>
  <si>
    <t>2.4.1</t>
  </si>
  <si>
    <t>KNR 403/1001/5</t>
  </si>
  <si>
    <t>Wykucie bruzd dla przewodów wtynkowych ręcznie, podłoże: cegła (WG-RG)</t>
  </si>
  <si>
    <t>2.4.2</t>
  </si>
  <si>
    <t>KNNR 5/715/2</t>
  </si>
  <si>
    <t>Układanie kabli w budynkach, budowlach lub na estakadach z mocowaniem, kabel do 1,0˙kg/m</t>
  </si>
  <si>
    <t>2.4.3</t>
  </si>
  <si>
    <t>KNNR 5/1208/5</t>
  </si>
  <si>
    <t>Zaprawianie bruzd, przygotowanie ręczne zaprawy cementowo-wapiennej</t>
  </si>
  <si>
    <t>2.4.5</t>
  </si>
  <si>
    <t>KNNR 5/205/3</t>
  </si>
  <si>
    <t>Przewody kabelkowe układane p.t. w gotowych bruzdach, na podłożu innym niż betonowe, przekrój do 30˙mm2</t>
  </si>
  <si>
    <t>2.4.6</t>
  </si>
  <si>
    <t>KNRW 403/1010/11</t>
  </si>
  <si>
    <t>Mechaniczne wykucie wnęki, podłoże ceglane, objętość do 1,00˙dm3</t>
  </si>
  <si>
    <t>2.4.7</t>
  </si>
  <si>
    <t>KSNR 5/201/3</t>
  </si>
  <si>
    <t>Montaż tablic rozdzielczych i obudów, tablica do 30˙kg</t>
  </si>
  <si>
    <t>2.4.8</t>
  </si>
  <si>
    <t>KNNR 5/204/2 (1)</t>
  </si>
  <si>
    <t>Przewody wtynkowe i kabelkowe płaskie układane w tynku, wtynkowy YDYt, na podłożu innym niż betonowe, 2x1,0˙mm2</t>
  </si>
  <si>
    <t>2.4.9</t>
  </si>
  <si>
    <t>KNNR 5/308/3</t>
  </si>
  <si>
    <t>Gniazda instalacyjne wtyczkowe ze stykiem ochronnym, pt, 2-biegunowe 10A 2,5˙mm2 przelotowe podwójne</t>
  </si>
  <si>
    <t>KNNR 5/308/5</t>
  </si>
  <si>
    <t>Gniazda instalacyjne wtyczkowe ze stykiem ochronnym, nt, 2-biegunowe 16A 2,5˙mm2 bryzgoszczelne</t>
  </si>
  <si>
    <t>KNNR 5/308/10</t>
  </si>
  <si>
    <t>Gniazda instalacyjne wtyczkowe ze stykiem ochronnym, nt, 3-biegunowe 16A 4˙mm2 metalowe z uziemieniem</t>
  </si>
  <si>
    <t>2.5</t>
  </si>
  <si>
    <t>OŚWIETLENIE</t>
  </si>
  <si>
    <t>2.5.1</t>
  </si>
  <si>
    <t>Wykucie bruzd dla przewodów wtynkowych ręcznie, podłoże: cegła</t>
  </si>
  <si>
    <t>2.5.2</t>
  </si>
  <si>
    <t>2.5.3</t>
  </si>
  <si>
    <t>KNNR 5/301/11</t>
  </si>
  <si>
    <t>Przygotowanie podłoża pod osprzęt instalacyjny, ślepe otwory pod mocowanie na zaprawie cementowej lub gipsowej, w cegle</t>
  </si>
  <si>
    <t>2.5.4</t>
  </si>
  <si>
    <t>KNNR 5/302/1</t>
  </si>
  <si>
    <t>Puszki instalacyjne podtynkowe, Fi˙60, pojedyncze</t>
  </si>
  <si>
    <t>2.5.5</t>
  </si>
  <si>
    <t>KNNR 5/306/2 (1)</t>
  </si>
  <si>
    <t>Łącznik pt 10A, 250V 1-biegunowy nf 501</t>
  </si>
  <si>
    <t>2.5.6</t>
  </si>
  <si>
    <t>KNNR 5/502/3</t>
  </si>
  <si>
    <t>Oprawy oświetleniowe przykręcane (zwykłe), świetlówkowe podwójne, do 40˙W</t>
  </si>
  <si>
    <t>2.6</t>
  </si>
  <si>
    <t>TYNKI WEWNĘTRZNE</t>
  </si>
  <si>
    <t>2.6.1</t>
  </si>
  <si>
    <t>KNR 401/701/1</t>
  </si>
  <si>
    <t>Odbicie tynków wewnętrznych, na ścianach, filarach, pilastrach, do 5˙m2, z zaprawy wapiennej - 50%</t>
  </si>
  <si>
    <t>2.6.2</t>
  </si>
  <si>
    <t>KNR 202/803/3</t>
  </si>
  <si>
    <t>Tynki zwykłe wykonywane ręcznie, ściany i słupy, kategoria˙III</t>
  </si>
  <si>
    <t>2.6.3</t>
  </si>
  <si>
    <t>NNRNKB 202/1134/2 (2)</t>
  </si>
  <si>
    <t>Gruntowanie podłoży, powierzchnie pionowe, preparatem Atlas Uni Grunt</t>
  </si>
  <si>
    <t>2.6.4</t>
  </si>
  <si>
    <t>KNR 202/2009/2</t>
  </si>
  <si>
    <t>Tynki wewnętrzne 1-warstwowe grubości 3˙mm z gipsu szpachlowego wykonywane ręcznie, ściany, podłoże z tynku</t>
  </si>
  <si>
    <t>2.6.5</t>
  </si>
  <si>
    <t>KNR 401/1204/1</t>
  </si>
  <si>
    <t>Malowanie farbami emulsyjnymi starych tynków, 2-krotne, sufity wewnętrzne</t>
  </si>
  <si>
    <t>2.6.6</t>
  </si>
  <si>
    <t>KNR 401/1204/2</t>
  </si>
  <si>
    <t>Malowanie farbami emulsyjnymi starych tynków, 2-krotne, ściany wewnętrzne</t>
  </si>
  <si>
    <t>2.7</t>
  </si>
  <si>
    <t>WIATA (3x5)</t>
  </si>
  <si>
    <t>2.7.1</t>
  </si>
  <si>
    <t>KNR 401/103/3</t>
  </si>
  <si>
    <t>Wykopy jamiste o powierzchni dna do 2,25˙m2, głębokość 1,5˙m, grunt kategorii IV</t>
  </si>
  <si>
    <t>2.7.2</t>
  </si>
  <si>
    <t>KNNR 2/101/2</t>
  </si>
  <si>
    <t>Deskowanie tradycyjne konstrukcji monolitycznych betonowych lub żelbetowych, stopy i płyty fundamentowe</t>
  </si>
  <si>
    <t>2.7.3</t>
  </si>
  <si>
    <t>KNNR 2/104/4</t>
  </si>
  <si>
    <t>Zbrojenie konstrukcji monolitycznych, pręty żebrowane do Fi 14˙mm</t>
  </si>
  <si>
    <t>2.7.5</t>
  </si>
  <si>
    <t>KNR 401/105/2</t>
  </si>
  <si>
    <t>Zasypanie wykopów z przerzutem ziemi na odległość do 3˙m i ubiciem warstwami co 15˙cm, grunt kategorii III</t>
  </si>
  <si>
    <t>2.7.6</t>
  </si>
  <si>
    <t>KNR 221/602/6</t>
  </si>
  <si>
    <t>Słupy drewniane na fundamentach, z krawędziaków R = 0,955   M = 1,000   S = 1,000</t>
  </si>
  <si>
    <t>2.7.7</t>
  </si>
  <si>
    <t>KNR 202/406/6</t>
  </si>
  <si>
    <t>Ramy górne i płatwie o długości ponad 3˙m, przekrój poprzeczny drewna ponad 180˙cm2</t>
  </si>
  <si>
    <t>2.7.8</t>
  </si>
  <si>
    <t>KNR 202/408/1</t>
  </si>
  <si>
    <t>Miecze i zastrzały, przekrój poprzeczny drewna do 180˙cm2</t>
  </si>
  <si>
    <t>2.7.9</t>
  </si>
  <si>
    <t>KNR 202/402/1</t>
  </si>
  <si>
    <t>Więźby dachowe o układzie jętkowym z tarcicy nasyconej, pod karpiówkę układaną podwójnie, więźba o rozpiętości 7.5˙m</t>
  </si>
  <si>
    <t>KNR 202/410/1</t>
  </si>
  <si>
    <t>Deskowanie połaci dachowych z tarcicy nasyconej</t>
  </si>
  <si>
    <r>
      <rPr>
        <sz val="8"/>
        <rFont val="Arial"/>
        <family val="2"/>
        <charset val="238"/>
      </rPr>
      <t>KNRW 202/511/
1 analogia</t>
    </r>
  </si>
  <si>
    <t>Pokrycie dachu blachą powlekaną</t>
  </si>
  <si>
    <t>KNRW 202/517/2 (1)</t>
  </si>
  <si>
    <t>Różne obróbki - montaż z gotowych elementów z blachy stalowej ocynkowanej i blachy z cynku, szerokość w rozwinięciu ponad 25˙cm</t>
  </si>
  <si>
    <t>KNR 202/9901/2</t>
  </si>
  <si>
    <t>(WaCeTOB 7/91) Rynny dachowe montaż z gotowych elementów z blachy ocynkowanej rynny półokrągłe o średnicy 15˙cm</t>
  </si>
  <si>
    <t>KNR 202/9902/1</t>
  </si>
  <si>
    <t>(WaCeTOB 7/91) Rury spustowe montaż z gotowych elementów rury spustowe okrągłe o średnicy 12˙cm z blachy ocynkowanej</t>
  </si>
  <si>
    <t>1.2.6</t>
  </si>
  <si>
    <t>Koryta wykonywane na całej szerokosci jezdni i chodników, mechanicznie, grunt
kategorii I-IV, dodatek za każde dalsze 5˙cm głebokosci</t>
  </si>
  <si>
    <t>208,56</t>
  </si>
  <si>
    <t>1.2.10</t>
  </si>
  <si>
    <t>1.2.11</t>
  </si>
  <si>
    <t>1.2.12</t>
  </si>
  <si>
    <t>1.2.13</t>
  </si>
  <si>
    <t>1.2.14</t>
  </si>
  <si>
    <t>1.5</t>
  </si>
  <si>
    <t>OGRODZENIE</t>
  </si>
  <si>
    <t>1.5.1</t>
  </si>
  <si>
    <t>KNR 225/307/3
analogia</t>
  </si>
  <si>
    <t>Rozbiórka ogrodzenia</t>
  </si>
  <si>
    <t>1.5.10</t>
  </si>
  <si>
    <t>1.5.11</t>
  </si>
  <si>
    <t>1.5.12</t>
  </si>
  <si>
    <t>1.5.13</t>
  </si>
  <si>
    <t>1.5.14</t>
  </si>
  <si>
    <t>1.5.15</t>
  </si>
  <si>
    <t>1.5.16</t>
  </si>
  <si>
    <t>1.5.17</t>
  </si>
  <si>
    <t>2.1</t>
  </si>
  <si>
    <t>POSADZKA  EPOKSYDOWA (budynek garaży wraz z pom. garażowym w budynku hydroforni)</t>
  </si>
  <si>
    <t>2.1.1</t>
  </si>
  <si>
    <t>DC 191/708/3</t>
  </si>
  <si>
    <t>Przygotowanie podłoża posadzki - szlifowanie</t>
  </si>
  <si>
    <t>2.4.4</t>
  </si>
  <si>
    <t>Wykucie bruzd dla przewodów wtynkowych recznie, podło¿e: cegła</t>
  </si>
  <si>
    <t>2.4.10</t>
  </si>
  <si>
    <t>2.4.11</t>
  </si>
  <si>
    <t>2.7.4</t>
  </si>
  <si>
    <t>KNNR 2/107/2</t>
  </si>
  <si>
    <t>Betonowanie konstrukcji zbrojonych w deskowaniu tradycyjnym, stopy
fundamentowe</t>
  </si>
  <si>
    <t>2.7.10</t>
  </si>
  <si>
    <t>2.7.11</t>
  </si>
  <si>
    <t>2.7.12</t>
  </si>
  <si>
    <t>2.7.13</t>
  </si>
  <si>
    <t>2.7.14</t>
  </si>
  <si>
    <t>VAT</t>
  </si>
  <si>
    <t xml:space="preserve">Razem </t>
  </si>
  <si>
    <t>Wartość kosztorysu brutto</t>
  </si>
  <si>
    <r>
      <rPr>
        <sz val="8"/>
        <rFont val="Arial"/>
        <family val="2"/>
      </rPr>
      <t>m2</t>
    </r>
  </si>
  <si>
    <r>
      <rPr>
        <sz val="8"/>
        <rFont val="Arial"/>
        <family val="2"/>
      </rPr>
      <t>Obróbki blacharskie z blachy powlekanej, szerokość w rozwinięciu ponad 25˙cm</t>
    </r>
  </si>
  <si>
    <r>
      <rPr>
        <sz val="8"/>
        <rFont val="Arial"/>
        <family val="2"/>
      </rPr>
      <t>NNRNKB 202/541/2</t>
    </r>
  </si>
  <si>
    <r>
      <rPr>
        <sz val="8"/>
        <rFont val="Arial"/>
        <family val="2"/>
      </rPr>
      <t>Rozbiórka pokrycia z papy, dach drewniany, 1 warstwa</t>
    </r>
  </si>
  <si>
    <r>
      <rPr>
        <sz val="8"/>
        <rFont val="Arial"/>
        <family val="2"/>
      </rPr>
      <t>KNR 401/519/4</t>
    </r>
  </si>
  <si>
    <r>
      <rPr>
        <b/>
        <sz val="9"/>
        <rFont val="Arial"/>
        <family val="2"/>
      </rPr>
      <t>DOSZCZELNIENIE DACHU</t>
    </r>
  </si>
  <si>
    <r>
      <rPr>
        <sz val="8"/>
        <rFont val="Arial"/>
        <family val="2"/>
      </rPr>
      <t>Element</t>
    </r>
  </si>
  <si>
    <r>
      <rPr>
        <b/>
        <sz val="8"/>
        <rFont val="Arial"/>
        <family val="2"/>
      </rPr>
      <t>Razem ODŚWIEŻENIE ELEWACJI  Z UZUPEŁNIENIEM UBYTKÓW</t>
    </r>
  </si>
  <si>
    <r>
      <rPr>
        <sz val="8"/>
        <rFont val="Arial"/>
        <family val="2"/>
      </rPr>
      <t>Malowanie tynku mineralnego farbą akrylową  odporną na warunki atmosferyczne, paroprzepuszczalną o  dobrej przyczepności, dostosowaną do tynku strukturalnego- dwukrotne</t>
    </r>
  </si>
  <si>
    <r>
      <rPr>
        <sz val="8"/>
        <rFont val="Arial"/>
        <family val="2"/>
      </rPr>
      <t>KNR 33/28/1 (1)</t>
    </r>
  </si>
  <si>
    <r>
      <rPr>
        <sz val="8"/>
        <rFont val="Arial"/>
        <family val="2"/>
      </rPr>
      <t>Gruntowanie powierzchni tynku 1-krotne gruntem akrylowym wzmacniającym strukturę tynku</t>
    </r>
  </si>
  <si>
    <r>
      <rPr>
        <sz val="8"/>
        <rFont val="Arial"/>
        <family val="2"/>
      </rPr>
      <t xml:space="preserve">KNR 23/2611/2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</si>
  <si>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>Oczyszczenie elewacji  za pomocą myjki ciśnieniowej</t>
    </r>
  </si>
  <si>
    <r>
      <rPr>
        <sz val="8"/>
        <rFont val="Arial"/>
        <family val="2"/>
      </rPr>
      <t xml:space="preserve">KNR 23/2611/1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</si>
  <si>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>Uzupełnienie tynków zwykłych wewnętrznych kat. III, (ściany płaskie, słupy prostokątne, z cegły, pustaków ceramicznych, gazo- i pianobetonu) zaprawa cem-wap, do 1˙m2 (w 1 miejscu)</t>
    </r>
  </si>
  <si>
    <r>
      <rPr>
        <sz val="8"/>
        <rFont val="Arial"/>
        <family val="2"/>
      </rPr>
      <t>KNR 401/711/1 (1)</t>
    </r>
  </si>
  <si>
    <r>
      <rPr>
        <b/>
        <sz val="9"/>
        <rFont val="Arial"/>
        <family val="2"/>
      </rPr>
      <t>ODŚWIEŻENIE ELEWACJI  Z UZUPEŁNIENIEM UBYTKÓW</t>
    </r>
  </si>
  <si>
    <r>
      <rPr>
        <sz val="8"/>
        <rFont val="Arial"/>
        <family val="2"/>
      </rPr>
      <t>Montaż drzwi aluminiowych zewnętrznych</t>
    </r>
  </si>
  <si>
    <r>
      <rPr>
        <sz val="8"/>
        <rFont val="Arial"/>
        <family val="2"/>
      </rPr>
      <t>KNRW 202/1040/2</t>
    </r>
  </si>
  <si>
    <r>
      <rPr>
        <sz val="8"/>
        <rFont val="Arial"/>
        <family val="2"/>
      </rPr>
      <t>Demontaż drzwi  zewnętrznych wejściowych z naświetlem</t>
    </r>
  </si>
  <si>
    <r>
      <rPr>
        <sz val="8"/>
        <rFont val="Arial"/>
        <family val="2"/>
      </rPr>
      <t xml:space="preserve">KNR 401/354/10
</t>
    </r>
    <r>
      <rPr>
        <sz val="8"/>
        <rFont val="Arial"/>
        <family val="2"/>
      </rPr>
      <t>analogia</t>
    </r>
  </si>
  <si>
    <r>
      <rPr>
        <b/>
        <sz val="9"/>
        <rFont val="Arial"/>
        <family val="2"/>
      </rPr>
      <t>WYMIANA DRZWI WEJŚCIOWYCH</t>
    </r>
  </si>
  <si>
    <r>
      <rPr>
        <sz val="8"/>
        <rFont val="Arial"/>
        <family val="2"/>
      </rPr>
      <t>Okładziny płytkami ceramicznymi schodów - biegi schodowe proste, stopnice i podstopnice docinane z płytek, płytki średnie 30x30 cm, 40x40 cm</t>
    </r>
  </si>
  <si>
    <r>
      <rPr>
        <sz val="8"/>
        <rFont val="Arial"/>
        <family val="2"/>
      </rPr>
      <t>DC 20/319/2</t>
    </r>
  </si>
  <si>
    <r>
      <rPr>
        <sz val="8"/>
        <rFont val="Arial"/>
        <family val="2"/>
      </rPr>
      <t>Posadzk z płytek gresowych antypoślizgowych (min. R10) na gotowym podłożu, smarowanie podwójne, montaż płytek w układzie prostym, płytki średnie 30x30 cm, 40x40 cm</t>
    </r>
  </si>
  <si>
    <r>
      <rPr>
        <sz val="8"/>
        <rFont val="Arial"/>
        <family val="2"/>
      </rPr>
      <t>DC 20/314/2</t>
    </r>
  </si>
  <si>
    <r>
      <rPr>
        <sz val="8"/>
        <rFont val="Arial"/>
        <family val="2"/>
      </rPr>
      <t>Wykonanie warstwy szczepnej z zaprawy hydroizolacyjnej</t>
    </r>
  </si>
  <si>
    <r>
      <rPr>
        <sz val="8"/>
        <rFont val="Arial"/>
        <family val="2"/>
      </rPr>
      <t xml:space="preserve">KNR BC 3/804/1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</si>
  <si>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>Izolacje i uszczelnienia z płynnej, elastycznej membrany hydroizolacyjnej - gruntowanie podłoża</t>
    </r>
  </si>
  <si>
    <r>
      <rPr>
        <sz val="8"/>
        <rFont val="Arial"/>
        <family val="2"/>
      </rPr>
      <t>DC 191/404/2</t>
    </r>
  </si>
  <si>
    <r>
      <rPr>
        <sz val="8"/>
        <rFont val="Arial"/>
        <family val="2"/>
      </rPr>
      <t>Wypełnienie ubytków gr. 1mm na powierzchniach z betonów prefebrykowanych pionowych</t>
    </r>
  </si>
  <si>
    <r>
      <rPr>
        <sz val="8"/>
        <rFont val="Arial"/>
        <family val="2"/>
      </rPr>
      <t xml:space="preserve">KNR BC 3/212/1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</si>
  <si>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>m3</t>
    </r>
  </si>
  <si>
    <r>
      <rPr>
        <sz val="8"/>
        <rFont val="Arial"/>
        <family val="2"/>
      </rPr>
      <t>Wywóz gruzu samochodami skrzyniowymi, do 1˙km, gruz z konstrukcji żelbetowych i żwirobetonowych</t>
    </r>
  </si>
  <si>
    <r>
      <rPr>
        <sz val="8"/>
        <rFont val="Arial"/>
        <family val="2"/>
      </rPr>
      <t>KNR 401/108/15</t>
    </r>
  </si>
  <si>
    <r>
      <rPr>
        <sz val="8"/>
        <rFont val="Arial"/>
        <family val="2"/>
      </rPr>
      <t>Usunięcie gruzu</t>
    </r>
  </si>
  <si>
    <r>
      <rPr>
        <sz val="8"/>
        <rFont val="Arial"/>
        <family val="2"/>
      </rPr>
      <t>DC 20/121/3</t>
    </r>
  </si>
  <si>
    <r>
      <rPr>
        <sz val="8"/>
        <rFont val="Arial"/>
        <family val="2"/>
      </rPr>
      <t>Skucie nierówności betonu, głębokość do 1˙cm, na ścianach lub podłogach</t>
    </r>
  </si>
  <si>
    <r>
      <rPr>
        <sz val="8"/>
        <rFont val="Arial"/>
        <family val="2"/>
      </rPr>
      <t>KNR 401/211/1</t>
    </r>
  </si>
  <si>
    <r>
      <rPr>
        <sz val="8"/>
        <rFont val="Arial"/>
        <family val="2"/>
      </rPr>
      <t>Skucie płytek ze sachodów i posadzki</t>
    </r>
  </si>
  <si>
    <r>
      <rPr>
        <sz val="8"/>
        <rFont val="Arial"/>
        <family val="2"/>
      </rPr>
      <t>DC 20/121/2</t>
    </r>
  </si>
  <si>
    <r>
      <rPr>
        <b/>
        <sz val="9"/>
        <rFont val="Arial"/>
        <family val="2"/>
      </rPr>
      <t>WYMIANA PŁYTEK PRZED WEJŚCIEM</t>
    </r>
  </si>
  <si>
    <t>ZAKRES REMONTOWY</t>
  </si>
  <si>
    <t>1</t>
  </si>
  <si>
    <r>
      <rPr>
        <b/>
        <sz val="9.5"/>
        <rFont val="Arial"/>
        <family val="2"/>
      </rPr>
      <t>HYDROFORNIA PODHALAŃSKA</t>
    </r>
  </si>
  <si>
    <r>
      <rPr>
        <b/>
        <sz val="8"/>
        <rFont val="Arial"/>
        <family val="2"/>
      </rPr>
      <t>Kosztorys</t>
    </r>
  </si>
  <si>
    <r>
      <rPr>
        <b/>
        <sz val="8"/>
        <rFont val="Arial"/>
        <family val="2"/>
      </rPr>
      <t xml:space="preserve">Wartość
</t>
    </r>
    <r>
      <rPr>
        <b/>
        <sz val="8"/>
        <rFont val="Arial"/>
        <family val="2"/>
      </rPr>
      <t>netto</t>
    </r>
  </si>
  <si>
    <r>
      <rPr>
        <b/>
        <sz val="8"/>
        <rFont val="Arial"/>
        <family val="2"/>
      </rPr>
      <t>Cena jedn.</t>
    </r>
  </si>
  <si>
    <r>
      <rPr>
        <b/>
        <sz val="8"/>
        <rFont val="Arial"/>
        <family val="2"/>
      </rPr>
      <t>Ilość</t>
    </r>
  </si>
  <si>
    <r>
      <rPr>
        <b/>
        <sz val="8"/>
        <rFont val="Arial"/>
        <family val="2"/>
      </rPr>
      <t>Jm</t>
    </r>
  </si>
  <si>
    <r>
      <rPr>
        <b/>
        <sz val="8"/>
        <rFont val="Arial"/>
        <family val="2"/>
      </rPr>
      <t>Opis robót</t>
    </r>
  </si>
  <si>
    <r>
      <rPr>
        <b/>
        <sz val="8"/>
        <rFont val="Arial"/>
        <family val="2"/>
      </rPr>
      <t>Podstawa</t>
    </r>
  </si>
  <si>
    <r>
      <rPr>
        <b/>
        <sz val="8"/>
        <rFont val="Arial"/>
        <family val="2"/>
      </rPr>
      <t>Nr</t>
    </r>
  </si>
  <si>
    <r>
      <rPr>
        <b/>
        <sz val="12"/>
        <rFont val="Arial"/>
        <family val="2"/>
      </rPr>
      <t>HYDROFORNIA PODHALAŃSKA</t>
    </r>
  </si>
  <si>
    <t>Razem netto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</si>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</sst>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b/>
      <sz val="12"/>
      <name val="Arial"/>
      <family val="2"/>
      <charset val="238"/>
    </font>
    <font>
      <b/>
      <sz val="12"/>
      <name val="Arial"/>
      <family val="2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</font>
    <font>
      <sz val="8"/>
      <name val="Arial"/>
      <family val="2"/>
    </font>
    <font>
      <b/>
      <sz val="9"/>
      <name val="Arial"/>
    </font>
    <font>
      <b/>
      <sz val="9"/>
      <name val="Arial"/>
      <family val="2"/>
    </font>
    <font>
      <b/>
      <sz val="9.5"/>
      <name val="Arial"/>
    </font>
    <font>
      <b/>
      <sz val="9.5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9.5"/>
      <name val="Arial"/>
      <family val="2"/>
    </font>
    <font>
      <b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 applyAlignment="1">
      <alignment horizontal="left" vertical="top"/>
    </xf>
    <xf numFmtId="2" fontId="6" fillId="0" borderId="1" xfId="0" applyNumberFormat="1" applyFont="1" applyBorder="1" applyAlignment="1">
      <alignment horizontal="right" vertical="top" shrinkToFit="1"/>
    </xf>
    <xf numFmtId="2" fontId="6" fillId="0" borderId="1" xfId="0" applyNumberFormat="1" applyFont="1" applyBorder="1" applyAlignment="1">
      <alignment horizontal="right" vertical="center" shrinkToFit="1"/>
    </xf>
    <xf numFmtId="2" fontId="6" fillId="0" borderId="4" xfId="0" applyNumberFormat="1" applyFont="1" applyBorder="1" applyAlignment="1">
      <alignment horizontal="left" indent="3" shrinkToFit="1"/>
    </xf>
    <xf numFmtId="49" fontId="6" fillId="0" borderId="5" xfId="0" applyNumberFormat="1" applyFont="1" applyBorder="1" applyAlignment="1">
      <alignment horizontal="left" indent="3" shrinkToFit="1"/>
    </xf>
    <xf numFmtId="4" fontId="6" fillId="0" borderId="1" xfId="0" applyNumberFormat="1" applyFont="1" applyBorder="1" applyAlignment="1">
      <alignment horizontal="right" vertical="center" shrinkToFit="1"/>
    </xf>
    <xf numFmtId="2" fontId="6" fillId="0" borderId="1" xfId="0" applyNumberFormat="1" applyFont="1" applyBorder="1" applyAlignment="1">
      <alignment horizontal="right" shrinkToFit="1"/>
    </xf>
    <xf numFmtId="4" fontId="6" fillId="0" borderId="4" xfId="0" applyNumberFormat="1" applyFont="1" applyBorder="1" applyAlignment="1">
      <alignment horizontal="left" indent="1" shrinkToFit="1"/>
    </xf>
    <xf numFmtId="1" fontId="6" fillId="0" borderId="1" xfId="0" applyNumberFormat="1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left" indent="2" shrinkToFi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6" fillId="0" borderId="1" xfId="0" applyNumberFormat="1" applyFont="1" applyBorder="1" applyAlignment="1">
      <alignment horizontal="right" vertical="center" shrinkToFit="1"/>
    </xf>
    <xf numFmtId="2" fontId="6" fillId="0" borderId="8" xfId="0" applyNumberFormat="1" applyFont="1" applyBorder="1" applyAlignment="1">
      <alignment horizontal="left" indent="3" shrinkToFit="1"/>
    </xf>
    <xf numFmtId="2" fontId="6" fillId="0" borderId="5" xfId="0" applyNumberFormat="1" applyFont="1" applyBorder="1" applyAlignment="1">
      <alignment horizontal="left" indent="3" shrinkToFit="1"/>
    </xf>
    <xf numFmtId="49" fontId="5" fillId="0" borderId="4" xfId="0" applyNumberFormat="1" applyFont="1" applyBorder="1" applyAlignment="1">
      <alignment vertical="top" wrapText="1"/>
    </xf>
    <xf numFmtId="49" fontId="5" fillId="0" borderId="5" xfId="0" applyNumberFormat="1" applyFont="1" applyBorder="1" applyAlignment="1">
      <alignment vertical="top" wrapText="1"/>
    </xf>
    <xf numFmtId="49" fontId="5" fillId="0" borderId="4" xfId="0" applyNumberFormat="1" applyFont="1" applyBorder="1" applyAlignment="1">
      <alignment vertical="top"/>
    </xf>
    <xf numFmtId="49" fontId="5" fillId="0" borderId="2" xfId="0" applyNumberFormat="1" applyFont="1" applyBorder="1" applyAlignment="1">
      <alignment vertical="top" wrapText="1"/>
    </xf>
    <xf numFmtId="2" fontId="6" fillId="0" borderId="5" xfId="0" applyNumberFormat="1" applyFont="1" applyBorder="1" applyAlignment="1">
      <alignment shrinkToFit="1"/>
    </xf>
    <xf numFmtId="49" fontId="6" fillId="0" borderId="2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vertical="top" shrinkToFit="1"/>
    </xf>
    <xf numFmtId="3" fontId="6" fillId="0" borderId="1" xfId="0" applyNumberFormat="1" applyFont="1" applyBorder="1" applyAlignment="1">
      <alignment horizontal="right" vertical="top" shrinkToFit="1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vertical="top" shrinkToFit="1"/>
    </xf>
    <xf numFmtId="2" fontId="6" fillId="2" borderId="4" xfId="0" applyNumberFormat="1" applyFont="1" applyFill="1" applyBorder="1" applyAlignment="1">
      <alignment horizontal="left" indent="3" shrinkToFit="1"/>
    </xf>
    <xf numFmtId="49" fontId="5" fillId="2" borderId="5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2" fontId="6" fillId="2" borderId="5" xfId="0" applyNumberFormat="1" applyFont="1" applyFill="1" applyBorder="1" applyAlignment="1">
      <alignment shrinkToFit="1"/>
    </xf>
    <xf numFmtId="0" fontId="7" fillId="2" borderId="1" xfId="0" applyFont="1" applyFill="1" applyBorder="1" applyAlignment="1">
      <alignment horizontal="left" wrapText="1"/>
    </xf>
    <xf numFmtId="2" fontId="7" fillId="2" borderId="4" xfId="0" applyNumberFormat="1" applyFont="1" applyFill="1" applyBorder="1" applyAlignment="1">
      <alignment horizontal="left" indent="3" shrinkToFit="1"/>
    </xf>
    <xf numFmtId="2" fontId="6" fillId="0" borderId="2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left" indent="3" shrinkToFit="1"/>
    </xf>
    <xf numFmtId="4" fontId="6" fillId="0" borderId="9" xfId="0" applyNumberFormat="1" applyFont="1" applyBorder="1" applyAlignment="1">
      <alignment horizontal="left" indent="1" shrinkToFit="1"/>
    </xf>
    <xf numFmtId="49" fontId="5" fillId="2" borderId="1" xfId="0" applyNumberFormat="1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wrapText="1"/>
    </xf>
    <xf numFmtId="49" fontId="6" fillId="2" borderId="1" xfId="0" applyNumberFormat="1" applyFont="1" applyFill="1" applyBorder="1" applyAlignment="1">
      <alignment vertical="top" shrinkToFit="1"/>
    </xf>
    <xf numFmtId="49" fontId="4" fillId="2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wrapText="1"/>
    </xf>
    <xf numFmtId="2" fontId="7" fillId="2" borderId="1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9" fontId="5" fillId="0" borderId="2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0" fontId="7" fillId="2" borderId="2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right" vertical="top" wrapText="1"/>
    </xf>
    <xf numFmtId="49" fontId="5" fillId="0" borderId="6" xfId="0" applyNumberFormat="1" applyFont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0" fillId="0" borderId="0" xfId="0" applyNumberFormat="1" applyAlignment="1">
      <alignment horizontal="left" vertical="top"/>
    </xf>
    <xf numFmtId="2" fontId="6" fillId="2" borderId="9" xfId="0" applyNumberFormat="1" applyFont="1" applyFill="1" applyBorder="1" applyAlignment="1">
      <alignment horizontal="right" vertical="top"/>
    </xf>
    <xf numFmtId="49" fontId="7" fillId="2" borderId="9" xfId="0" applyNumberFormat="1" applyFont="1" applyFill="1" applyBorder="1" applyAlignment="1">
      <alignment horizontal="right" vertical="top"/>
    </xf>
    <xf numFmtId="2" fontId="6" fillId="2" borderId="9" xfId="0" applyNumberFormat="1" applyFont="1" applyFill="1" applyBorder="1" applyAlignment="1">
      <alignment horizontal="right" vertical="top" wrapText="1"/>
    </xf>
    <xf numFmtId="0" fontId="0" fillId="2" borderId="9" xfId="0" applyFill="1" applyBorder="1" applyAlignment="1">
      <alignment horizontal="right" vertical="top" wrapText="1"/>
    </xf>
    <xf numFmtId="0" fontId="9" fillId="2" borderId="9" xfId="0" applyFont="1" applyFill="1" applyBorder="1" applyAlignment="1">
      <alignment horizontal="right" vertical="top" wrapText="1"/>
    </xf>
    <xf numFmtId="2" fontId="10" fillId="0" borderId="4" xfId="0" applyNumberFormat="1" applyFont="1" applyBorder="1" applyAlignment="1">
      <alignment horizontal="right" vertical="center" shrinkToFit="1"/>
    </xf>
    <xf numFmtId="2" fontId="10" fillId="0" borderId="7" xfId="0" applyNumberFormat="1" applyFont="1" applyBorder="1" applyAlignment="1">
      <alignment horizontal="right" vertical="center" shrinkToFit="1"/>
    </xf>
    <xf numFmtId="2" fontId="10" fillId="0" borderId="10" xfId="0" applyNumberFormat="1" applyFont="1" applyBorder="1" applyAlignment="1">
      <alignment horizontal="right" vertical="center" shrinkToFi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2" fontId="10" fillId="0" borderId="3" xfId="0" applyNumberFormat="1" applyFont="1" applyBorder="1" applyAlignment="1">
      <alignment horizontal="right" vertical="top" shrinkToFit="1"/>
    </xf>
    <xf numFmtId="2" fontId="10" fillId="0" borderId="2" xfId="0" applyNumberFormat="1" applyFont="1" applyBorder="1" applyAlignment="1">
      <alignment horizontal="right" vertical="top" shrinkToFit="1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13" fillId="0" borderId="3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 indent="34"/>
    </xf>
    <xf numFmtId="0" fontId="8" fillId="0" borderId="6" xfId="0" applyFont="1" applyBorder="1" applyAlignment="1">
      <alignment horizontal="left" vertical="top" wrapText="1" indent="34"/>
    </xf>
    <xf numFmtId="0" fontId="8" fillId="0" borderId="2" xfId="0" applyFont="1" applyBorder="1" applyAlignment="1">
      <alignment horizontal="left" vertical="top" wrapText="1" indent="34"/>
    </xf>
    <xf numFmtId="2" fontId="10" fillId="0" borderId="1" xfId="0" applyNumberFormat="1" applyFont="1" applyBorder="1" applyAlignment="1">
      <alignment horizontal="right" vertical="center" shrinkToFit="1"/>
    </xf>
    <xf numFmtId="2" fontId="10" fillId="0" borderId="1" xfId="0" applyNumberFormat="1" applyFont="1" applyBorder="1" applyAlignment="1">
      <alignment horizontal="right" shrinkToFit="1"/>
    </xf>
    <xf numFmtId="2" fontId="10" fillId="0" borderId="3" xfId="0" applyNumberFormat="1" applyFont="1" applyBorder="1" applyAlignment="1">
      <alignment horizontal="right" shrinkToFit="1"/>
    </xf>
    <xf numFmtId="2" fontId="10" fillId="0" borderId="2" xfId="0" applyNumberFormat="1" applyFont="1" applyBorder="1" applyAlignment="1">
      <alignment horizontal="right" shrinkToFit="1"/>
    </xf>
    <xf numFmtId="0" fontId="11" fillId="0" borderId="1" xfId="0" applyFont="1" applyBorder="1" applyAlignment="1">
      <alignment horizontal="center" wrapText="1"/>
    </xf>
    <xf numFmtId="2" fontId="10" fillId="0" borderId="3" xfId="0" applyNumberFormat="1" applyFont="1" applyBorder="1" applyAlignment="1">
      <alignment horizontal="right" vertical="center" shrinkToFit="1"/>
    </xf>
    <xf numFmtId="2" fontId="10" fillId="0" borderId="2" xfId="0" applyNumberFormat="1" applyFont="1" applyBorder="1" applyAlignment="1">
      <alignment horizontal="right" vertical="center" shrinkToFi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center" shrinkToFit="1"/>
    </xf>
    <xf numFmtId="2" fontId="10" fillId="0" borderId="1" xfId="0" applyNumberFormat="1" applyFont="1" applyBorder="1" applyAlignment="1">
      <alignment horizontal="right" vertical="top" shrinkToFit="1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left" vertical="top" wrapText="1"/>
    </xf>
    <xf numFmtId="4" fontId="10" fillId="2" borderId="12" xfId="0" applyNumberFormat="1" applyFont="1" applyFill="1" applyBorder="1" applyAlignment="1">
      <alignment horizontal="right" vertical="center" shrinkToFit="1"/>
    </xf>
    <xf numFmtId="4" fontId="10" fillId="2" borderId="13" xfId="0" applyNumberFormat="1" applyFont="1" applyFill="1" applyBorder="1" applyAlignment="1">
      <alignment horizontal="center" vertical="center" shrinkToFit="1"/>
    </xf>
    <xf numFmtId="1" fontId="10" fillId="2" borderId="9" xfId="0" applyNumberFormat="1" applyFont="1" applyFill="1" applyBorder="1" applyAlignment="1">
      <alignment horizontal="center" vertical="center" shrinkToFit="1"/>
    </xf>
    <xf numFmtId="1" fontId="10" fillId="2" borderId="9" xfId="0" applyNumberFormat="1" applyFont="1" applyFill="1" applyBorder="1" applyAlignment="1">
      <alignment vertical="center" shrinkToFit="1"/>
    </xf>
    <xf numFmtId="0" fontId="15" fillId="2" borderId="9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wrapText="1"/>
    </xf>
    <xf numFmtId="0" fontId="17" fillId="2" borderId="7" xfId="0" applyFont="1" applyFill="1" applyBorder="1" applyAlignment="1">
      <alignment horizontal="left" wrapText="1"/>
    </xf>
    <xf numFmtId="0" fontId="17" fillId="2" borderId="10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17" fillId="2" borderId="1" xfId="0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horizontal="left" vertical="top" wrapText="1" indent="2"/>
    </xf>
    <xf numFmtId="0" fontId="8" fillId="2" borderId="2" xfId="0" applyFont="1" applyFill="1" applyBorder="1" applyAlignment="1">
      <alignment horizontal="left" vertical="top" wrapText="1" indent="2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 indent="1"/>
    </xf>
    <xf numFmtId="49" fontId="8" fillId="2" borderId="1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2" fontId="10" fillId="0" borderId="4" xfId="0" applyNumberFormat="1" applyFont="1" applyBorder="1" applyAlignment="1">
      <alignment horizontal="left" indent="3" shrinkToFit="1"/>
    </xf>
    <xf numFmtId="2" fontId="10" fillId="0" borderId="4" xfId="0" applyNumberFormat="1" applyFont="1" applyBorder="1" applyAlignment="1">
      <alignment horizontal="left" indent="2" shrinkToFi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zoomScale="115" zoomScaleNormal="115" workbookViewId="0">
      <selection activeCell="C92" sqref="C92:D92"/>
    </sheetView>
  </sheetViews>
  <sheetFormatPr defaultRowHeight="12.75" x14ac:dyDescent="0.2"/>
  <cols>
    <col min="1" max="1" width="6.83203125" style="13" customWidth="1"/>
    <col min="2" max="2" width="14.83203125" style="13" customWidth="1"/>
    <col min="3" max="3" width="20.83203125" style="13" customWidth="1"/>
    <col min="4" max="4" width="50.5" style="13" customWidth="1"/>
    <col min="5" max="5" width="6.1640625" style="13" customWidth="1"/>
    <col min="6" max="6" width="8.83203125" style="12" customWidth="1"/>
    <col min="7" max="7" width="10.5" style="12" customWidth="1"/>
    <col min="8" max="8" width="11.1640625" style="12" customWidth="1"/>
    <col min="9" max="9" width="2.6640625" customWidth="1"/>
  </cols>
  <sheetData>
    <row r="1" spans="1:9" ht="17.25" customHeight="1" x14ac:dyDescent="0.2">
      <c r="A1" s="63" t="s">
        <v>1</v>
      </c>
      <c r="B1" s="63"/>
      <c r="C1" s="63"/>
      <c r="D1" s="63"/>
      <c r="E1" s="63"/>
      <c r="F1" s="63"/>
      <c r="G1" s="63"/>
      <c r="H1" s="63"/>
      <c r="I1" s="63"/>
    </row>
    <row r="2" spans="1:9" ht="17.25" customHeight="1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</row>
    <row r="3" spans="1:9" ht="22.5" customHeight="1" x14ac:dyDescent="0.2">
      <c r="A3" s="28" t="s">
        <v>5</v>
      </c>
      <c r="B3" s="29" t="s">
        <v>6</v>
      </c>
      <c r="C3" s="64" t="s">
        <v>7</v>
      </c>
      <c r="D3" s="65"/>
      <c r="E3" s="29" t="s">
        <v>8</v>
      </c>
      <c r="F3" s="30" t="s">
        <v>9</v>
      </c>
      <c r="G3" s="31" t="s">
        <v>10</v>
      </c>
      <c r="H3" s="32" t="s">
        <v>11</v>
      </c>
    </row>
    <row r="4" spans="1:9" ht="13.5" customHeight="1" x14ac:dyDescent="0.2">
      <c r="A4" s="33"/>
      <c r="B4" s="34" t="s">
        <v>12</v>
      </c>
      <c r="C4" s="66" t="s">
        <v>13</v>
      </c>
      <c r="D4" s="67"/>
      <c r="E4" s="33"/>
      <c r="F4" s="35"/>
      <c r="G4" s="35"/>
      <c r="H4" s="35"/>
    </row>
    <row r="5" spans="1:9" ht="13.5" customHeight="1" x14ac:dyDescent="0.2">
      <c r="A5" s="36">
        <v>1</v>
      </c>
      <c r="B5" s="34" t="s">
        <v>14</v>
      </c>
      <c r="C5" s="66" t="s">
        <v>15</v>
      </c>
      <c r="D5" s="67"/>
      <c r="E5" s="33"/>
      <c r="F5" s="35"/>
      <c r="G5" s="35"/>
      <c r="H5" s="35"/>
    </row>
    <row r="6" spans="1:9" ht="12.75" customHeight="1" x14ac:dyDescent="0.2">
      <c r="A6" s="48" t="s">
        <v>16</v>
      </c>
      <c r="B6" s="48" t="s">
        <v>17</v>
      </c>
      <c r="C6" s="68" t="s">
        <v>18</v>
      </c>
      <c r="D6" s="69"/>
      <c r="E6" s="49"/>
      <c r="F6" s="35"/>
      <c r="G6" s="35"/>
      <c r="H6" s="35"/>
    </row>
    <row r="7" spans="1:9" ht="11.25" customHeight="1" x14ac:dyDescent="0.2">
      <c r="A7" s="17" t="s">
        <v>19</v>
      </c>
      <c r="B7" s="23" t="s">
        <v>20</v>
      </c>
      <c r="C7" s="61" t="s">
        <v>21</v>
      </c>
      <c r="D7" s="62"/>
      <c r="E7" s="23" t="s">
        <v>22</v>
      </c>
      <c r="F7" s="1">
        <v>9</v>
      </c>
      <c r="G7" s="3"/>
      <c r="H7" s="3">
        <f>F7*G7</f>
        <v>0</v>
      </c>
    </row>
    <row r="8" spans="1:9" ht="11.25" customHeight="1" x14ac:dyDescent="0.2">
      <c r="A8" s="23" t="s">
        <v>23</v>
      </c>
      <c r="B8" s="23" t="s">
        <v>24</v>
      </c>
      <c r="C8" s="61" t="s">
        <v>25</v>
      </c>
      <c r="D8" s="62"/>
      <c r="E8" s="23" t="s">
        <v>22</v>
      </c>
      <c r="F8" s="1">
        <v>13.1</v>
      </c>
      <c r="G8" s="1"/>
      <c r="H8" s="3">
        <f t="shared" ref="H8:H14" si="0">F8*G8</f>
        <v>0</v>
      </c>
    </row>
    <row r="9" spans="1:9" ht="10.9" customHeight="1" x14ac:dyDescent="0.2">
      <c r="A9" s="17" t="s">
        <v>26</v>
      </c>
      <c r="B9" s="23" t="s">
        <v>27</v>
      </c>
      <c r="C9" s="61" t="s">
        <v>28</v>
      </c>
      <c r="D9" s="62"/>
      <c r="E9" s="24" t="s">
        <v>29</v>
      </c>
      <c r="F9" s="2">
        <v>138</v>
      </c>
      <c r="G9" s="3"/>
      <c r="H9" s="3">
        <f t="shared" si="0"/>
        <v>0</v>
      </c>
    </row>
    <row r="10" spans="1:9" ht="11.25" customHeight="1" x14ac:dyDescent="0.2">
      <c r="A10" s="17" t="s">
        <v>30</v>
      </c>
      <c r="B10" s="23" t="s">
        <v>31</v>
      </c>
      <c r="C10" s="61" t="s">
        <v>32</v>
      </c>
      <c r="D10" s="62"/>
      <c r="E10" s="23" t="s">
        <v>33</v>
      </c>
      <c r="F10" s="1">
        <v>47.2</v>
      </c>
      <c r="G10" s="3"/>
      <c r="H10" s="3">
        <f t="shared" si="0"/>
        <v>0</v>
      </c>
    </row>
    <row r="11" spans="1:9" ht="12.6" customHeight="1" x14ac:dyDescent="0.2">
      <c r="A11" s="19" t="s">
        <v>34</v>
      </c>
      <c r="B11" s="23" t="s">
        <v>35</v>
      </c>
      <c r="C11" s="61" t="s">
        <v>36</v>
      </c>
      <c r="D11" s="62"/>
      <c r="E11" s="24" t="s">
        <v>29</v>
      </c>
      <c r="F11" s="2">
        <v>124.55</v>
      </c>
      <c r="G11" s="10"/>
      <c r="H11" s="3">
        <f t="shared" si="0"/>
        <v>0</v>
      </c>
    </row>
    <row r="12" spans="1:9" ht="13.15" customHeight="1" x14ac:dyDescent="0.2">
      <c r="A12" s="17" t="s">
        <v>37</v>
      </c>
      <c r="B12" s="23" t="s">
        <v>38</v>
      </c>
      <c r="C12" s="61" t="s">
        <v>39</v>
      </c>
      <c r="D12" s="62"/>
      <c r="E12" s="24" t="s">
        <v>29</v>
      </c>
      <c r="F12" s="2">
        <v>13.45</v>
      </c>
      <c r="G12" s="10"/>
      <c r="H12" s="3">
        <f t="shared" si="0"/>
        <v>0</v>
      </c>
    </row>
    <row r="13" spans="1:9" ht="10.9" customHeight="1" x14ac:dyDescent="0.2">
      <c r="A13" s="17" t="s">
        <v>40</v>
      </c>
      <c r="B13" s="23" t="s">
        <v>41</v>
      </c>
      <c r="C13" s="61" t="s">
        <v>42</v>
      </c>
      <c r="D13" s="62"/>
      <c r="E13" s="24" t="s">
        <v>29</v>
      </c>
      <c r="F13" s="2">
        <v>138</v>
      </c>
      <c r="G13" s="3"/>
      <c r="H13" s="3">
        <f t="shared" si="0"/>
        <v>0</v>
      </c>
    </row>
    <row r="14" spans="1:9" ht="11.45" customHeight="1" x14ac:dyDescent="0.2">
      <c r="A14" s="23" t="s">
        <v>43</v>
      </c>
      <c r="B14" s="23" t="s">
        <v>44</v>
      </c>
      <c r="C14" s="61" t="s">
        <v>45</v>
      </c>
      <c r="D14" s="62"/>
      <c r="E14" s="24" t="s">
        <v>22</v>
      </c>
      <c r="F14" s="2">
        <v>9</v>
      </c>
      <c r="G14" s="2"/>
      <c r="H14" s="3">
        <f t="shared" si="0"/>
        <v>0</v>
      </c>
    </row>
    <row r="15" spans="1:9" ht="10.9" customHeight="1" x14ac:dyDescent="0.2">
      <c r="A15" s="23" t="s">
        <v>46</v>
      </c>
      <c r="B15" s="23" t="s">
        <v>47</v>
      </c>
      <c r="C15" s="61" t="s">
        <v>48</v>
      </c>
      <c r="D15" s="62"/>
      <c r="E15" s="24" t="s">
        <v>22</v>
      </c>
      <c r="F15" s="2">
        <v>13.1</v>
      </c>
      <c r="G15" s="2"/>
      <c r="H15" s="3">
        <f>F15*G15</f>
        <v>0</v>
      </c>
    </row>
    <row r="16" spans="1:9" ht="12.75" customHeight="1" x14ac:dyDescent="0.2">
      <c r="A16" s="48" t="s">
        <v>49</v>
      </c>
      <c r="B16" s="48" t="s">
        <v>17</v>
      </c>
      <c r="C16" s="68" t="s">
        <v>50</v>
      </c>
      <c r="D16" s="69"/>
      <c r="E16" s="49"/>
      <c r="F16" s="35"/>
      <c r="G16" s="35"/>
      <c r="H16" s="37"/>
    </row>
    <row r="17" spans="1:8" ht="11.25" customHeight="1" x14ac:dyDescent="0.2">
      <c r="A17" s="17" t="s">
        <v>51</v>
      </c>
      <c r="B17" s="23" t="s">
        <v>52</v>
      </c>
      <c r="C17" s="61" t="s">
        <v>53</v>
      </c>
      <c r="D17" s="62"/>
      <c r="E17" s="23" t="s">
        <v>29</v>
      </c>
      <c r="F17" s="1">
        <v>63.5</v>
      </c>
      <c r="G17" s="3"/>
      <c r="H17" s="3">
        <f t="shared" ref="H17:H79" si="1">F17*G17</f>
        <v>0</v>
      </c>
    </row>
    <row r="18" spans="1:8" ht="21" customHeight="1" x14ac:dyDescent="0.2">
      <c r="A18" s="17" t="s">
        <v>54</v>
      </c>
      <c r="B18" s="50" t="s">
        <v>55</v>
      </c>
      <c r="C18" s="61" t="s">
        <v>56</v>
      </c>
      <c r="D18" s="62"/>
      <c r="E18" s="24" t="s">
        <v>29</v>
      </c>
      <c r="F18" s="2">
        <v>17.64</v>
      </c>
      <c r="G18" s="3"/>
      <c r="H18" s="3">
        <f t="shared" si="1"/>
        <v>0</v>
      </c>
    </row>
    <row r="19" spans="1:8" ht="11.25" customHeight="1" x14ac:dyDescent="0.2">
      <c r="A19" s="17" t="s">
        <v>57</v>
      </c>
      <c r="B19" s="23" t="s">
        <v>58</v>
      </c>
      <c r="C19" s="61" t="s">
        <v>59</v>
      </c>
      <c r="D19" s="62"/>
      <c r="E19" s="23" t="s">
        <v>29</v>
      </c>
      <c r="F19" s="1">
        <v>137.63999999999999</v>
      </c>
      <c r="G19" s="3"/>
      <c r="H19" s="3">
        <f t="shared" si="1"/>
        <v>0</v>
      </c>
    </row>
    <row r="20" spans="1:8" ht="12.6" customHeight="1" x14ac:dyDescent="0.2">
      <c r="A20" s="17" t="s">
        <v>60</v>
      </c>
      <c r="B20" s="23" t="s">
        <v>61</v>
      </c>
      <c r="C20" s="61" t="s">
        <v>62</v>
      </c>
      <c r="D20" s="62"/>
      <c r="E20" s="24" t="s">
        <v>29</v>
      </c>
      <c r="F20" s="2">
        <v>70.92</v>
      </c>
      <c r="G20" s="3"/>
      <c r="H20" s="3">
        <f t="shared" si="1"/>
        <v>0</v>
      </c>
    </row>
    <row r="21" spans="1:8" ht="22.5" customHeight="1" x14ac:dyDescent="0.2">
      <c r="A21" s="17" t="s">
        <v>63</v>
      </c>
      <c r="B21" s="23" t="s">
        <v>64</v>
      </c>
      <c r="C21" s="61" t="s">
        <v>65</v>
      </c>
      <c r="D21" s="62"/>
      <c r="E21" s="24" t="s">
        <v>29</v>
      </c>
      <c r="F21" s="2">
        <v>289.7</v>
      </c>
      <c r="G21" s="15"/>
      <c r="H21" s="3">
        <f t="shared" si="1"/>
        <v>0</v>
      </c>
    </row>
    <row r="22" spans="1:8" ht="21.6" customHeight="1" x14ac:dyDescent="0.2">
      <c r="A22" s="17" t="s">
        <v>320</v>
      </c>
      <c r="B22" s="20" t="s">
        <v>67</v>
      </c>
      <c r="C22" s="78" t="s">
        <v>321</v>
      </c>
      <c r="D22" s="62"/>
      <c r="E22" s="24" t="s">
        <v>29</v>
      </c>
      <c r="F22" s="14" t="s">
        <v>322</v>
      </c>
      <c r="G22" s="4"/>
      <c r="H22" s="3">
        <f t="shared" si="1"/>
        <v>0</v>
      </c>
    </row>
    <row r="23" spans="1:8" ht="22.5" customHeight="1" x14ac:dyDescent="0.2">
      <c r="A23" s="17" t="s">
        <v>66</v>
      </c>
      <c r="B23" s="23" t="s">
        <v>67</v>
      </c>
      <c r="C23" s="61" t="s">
        <v>68</v>
      </c>
      <c r="D23" s="62"/>
      <c r="E23" s="24" t="s">
        <v>29</v>
      </c>
      <c r="F23" s="2">
        <v>81.14</v>
      </c>
      <c r="G23" s="3"/>
      <c r="H23" s="3">
        <f t="shared" si="1"/>
        <v>0</v>
      </c>
    </row>
    <row r="24" spans="1:8" ht="22.5" customHeight="1" x14ac:dyDescent="0.2">
      <c r="A24" s="17" t="s">
        <v>69</v>
      </c>
      <c r="B24" s="23" t="s">
        <v>70</v>
      </c>
      <c r="C24" s="61" t="s">
        <v>71</v>
      </c>
      <c r="D24" s="62"/>
      <c r="E24" s="24" t="s">
        <v>72</v>
      </c>
      <c r="F24" s="2">
        <v>144.85</v>
      </c>
      <c r="G24" s="3"/>
      <c r="H24" s="3">
        <f t="shared" si="1"/>
        <v>0</v>
      </c>
    </row>
    <row r="25" spans="1:8" ht="13.9" customHeight="1" x14ac:dyDescent="0.2">
      <c r="A25" s="23" t="s">
        <v>73</v>
      </c>
      <c r="B25" s="23" t="s">
        <v>74</v>
      </c>
      <c r="C25" s="61" t="s">
        <v>75</v>
      </c>
      <c r="D25" s="62"/>
      <c r="E25" s="24" t="s">
        <v>29</v>
      </c>
      <c r="F25" s="2">
        <v>289.7</v>
      </c>
      <c r="G25" s="2"/>
      <c r="H25" s="3">
        <f t="shared" si="1"/>
        <v>0</v>
      </c>
    </row>
    <row r="26" spans="1:8" ht="13.15" customHeight="1" x14ac:dyDescent="0.2">
      <c r="A26" s="23" t="s">
        <v>323</v>
      </c>
      <c r="B26" s="23" t="s">
        <v>76</v>
      </c>
      <c r="C26" s="61" t="s">
        <v>77</v>
      </c>
      <c r="D26" s="62"/>
      <c r="E26" s="24" t="s">
        <v>29</v>
      </c>
      <c r="F26" s="2">
        <v>289.7</v>
      </c>
      <c r="G26" s="2"/>
      <c r="H26" s="3">
        <f t="shared" si="1"/>
        <v>0</v>
      </c>
    </row>
    <row r="27" spans="1:8" ht="12" customHeight="1" x14ac:dyDescent="0.2">
      <c r="A27" s="23" t="s">
        <v>324</v>
      </c>
      <c r="B27" s="23" t="s">
        <v>78</v>
      </c>
      <c r="C27" s="61" t="s">
        <v>79</v>
      </c>
      <c r="D27" s="62"/>
      <c r="E27" s="24" t="s">
        <v>29</v>
      </c>
      <c r="F27" s="2">
        <v>289.7</v>
      </c>
      <c r="G27" s="2"/>
      <c r="H27" s="3">
        <f t="shared" si="1"/>
        <v>0</v>
      </c>
    </row>
    <row r="28" spans="1:8" ht="11.45" customHeight="1" x14ac:dyDescent="0.2">
      <c r="A28" s="23" t="s">
        <v>325</v>
      </c>
      <c r="B28" s="23" t="s">
        <v>80</v>
      </c>
      <c r="C28" s="61" t="s">
        <v>81</v>
      </c>
      <c r="D28" s="62"/>
      <c r="E28" s="24" t="s">
        <v>29</v>
      </c>
      <c r="F28" s="2">
        <v>289.7</v>
      </c>
      <c r="G28" s="2"/>
      <c r="H28" s="3">
        <f t="shared" si="1"/>
        <v>0</v>
      </c>
    </row>
    <row r="29" spans="1:8" ht="11.45" customHeight="1" x14ac:dyDescent="0.2">
      <c r="A29" s="23" t="s">
        <v>326</v>
      </c>
      <c r="B29" s="23" t="s">
        <v>82</v>
      </c>
      <c r="C29" s="61" t="s">
        <v>83</v>
      </c>
      <c r="D29" s="62"/>
      <c r="E29" s="24" t="s">
        <v>29</v>
      </c>
      <c r="F29" s="2">
        <v>289.7</v>
      </c>
      <c r="G29" s="2"/>
      <c r="H29" s="3">
        <f t="shared" si="1"/>
        <v>0</v>
      </c>
    </row>
    <row r="30" spans="1:8" ht="22.5" customHeight="1" x14ac:dyDescent="0.2">
      <c r="A30" s="23" t="s">
        <v>327</v>
      </c>
      <c r="B30" s="23" t="s">
        <v>84</v>
      </c>
      <c r="C30" s="61" t="s">
        <v>85</v>
      </c>
      <c r="D30" s="62"/>
      <c r="E30" s="24" t="s">
        <v>29</v>
      </c>
      <c r="F30" s="2">
        <v>289.7</v>
      </c>
      <c r="G30" s="2"/>
      <c r="H30" s="3">
        <f t="shared" si="1"/>
        <v>0</v>
      </c>
    </row>
    <row r="31" spans="1:8" ht="12.75" customHeight="1" x14ac:dyDescent="0.2">
      <c r="A31" s="48" t="s">
        <v>86</v>
      </c>
      <c r="B31" s="48" t="s">
        <v>17</v>
      </c>
      <c r="C31" s="68" t="s">
        <v>87</v>
      </c>
      <c r="D31" s="69"/>
      <c r="E31" s="49"/>
      <c r="F31" s="35"/>
      <c r="G31" s="35"/>
      <c r="H31" s="37"/>
    </row>
    <row r="32" spans="1:8" ht="22.5" customHeight="1" x14ac:dyDescent="0.2">
      <c r="A32" s="17" t="s">
        <v>88</v>
      </c>
      <c r="B32" s="23" t="s">
        <v>89</v>
      </c>
      <c r="C32" s="61" t="s">
        <v>90</v>
      </c>
      <c r="D32" s="62"/>
      <c r="E32" s="24" t="s">
        <v>72</v>
      </c>
      <c r="F32" s="2">
        <v>30</v>
      </c>
      <c r="G32" s="10"/>
      <c r="H32" s="3">
        <f t="shared" si="1"/>
        <v>0</v>
      </c>
    </row>
    <row r="33" spans="1:8" ht="22.5" customHeight="1" x14ac:dyDescent="0.2">
      <c r="A33" s="17" t="s">
        <v>91</v>
      </c>
      <c r="B33" s="23" t="s">
        <v>92</v>
      </c>
      <c r="C33" s="61" t="s">
        <v>93</v>
      </c>
      <c r="D33" s="62"/>
      <c r="E33" s="24" t="s">
        <v>72</v>
      </c>
      <c r="F33" s="2">
        <v>9.1999999999999993</v>
      </c>
      <c r="G33" s="10"/>
      <c r="H33" s="3">
        <f t="shared" si="1"/>
        <v>0</v>
      </c>
    </row>
    <row r="34" spans="1:8" ht="26.45" customHeight="1" x14ac:dyDescent="0.2">
      <c r="A34" s="23" t="s">
        <v>94</v>
      </c>
      <c r="B34" s="23" t="s">
        <v>95</v>
      </c>
      <c r="C34" s="61" t="s">
        <v>96</v>
      </c>
      <c r="D34" s="62"/>
      <c r="E34" s="51" t="s">
        <v>72</v>
      </c>
      <c r="F34" s="6">
        <v>9.1999999999999993</v>
      </c>
      <c r="G34" s="6"/>
      <c r="H34" s="3">
        <f t="shared" si="1"/>
        <v>0</v>
      </c>
    </row>
    <row r="35" spans="1:8" ht="16.899999999999999" customHeight="1" x14ac:dyDescent="0.2">
      <c r="A35" s="17" t="s">
        <v>97</v>
      </c>
      <c r="B35" s="23" t="s">
        <v>98</v>
      </c>
      <c r="C35" s="61" t="s">
        <v>99</v>
      </c>
      <c r="D35" s="62"/>
      <c r="E35" s="24" t="s">
        <v>72</v>
      </c>
      <c r="F35" s="2">
        <v>8.8000000000000007</v>
      </c>
      <c r="G35" s="10"/>
      <c r="H35" s="3">
        <f t="shared" si="1"/>
        <v>0</v>
      </c>
    </row>
    <row r="36" spans="1:8" ht="17.45" customHeight="1" x14ac:dyDescent="0.2">
      <c r="A36" s="23" t="s">
        <v>100</v>
      </c>
      <c r="B36" s="23" t="s">
        <v>101</v>
      </c>
      <c r="C36" s="61" t="s">
        <v>102</v>
      </c>
      <c r="D36" s="62"/>
      <c r="E36" s="24" t="s">
        <v>22</v>
      </c>
      <c r="F36" s="2">
        <v>20</v>
      </c>
      <c r="G36" s="2"/>
      <c r="H36" s="3">
        <f t="shared" si="1"/>
        <v>0</v>
      </c>
    </row>
    <row r="37" spans="1:8" ht="22.5" customHeight="1" x14ac:dyDescent="0.2">
      <c r="A37" s="23" t="s">
        <v>103</v>
      </c>
      <c r="B37" s="23" t="s">
        <v>104</v>
      </c>
      <c r="C37" s="61" t="s">
        <v>105</v>
      </c>
      <c r="D37" s="62"/>
      <c r="E37" s="24" t="s">
        <v>72</v>
      </c>
      <c r="F37" s="2">
        <v>30</v>
      </c>
      <c r="G37" s="2"/>
      <c r="H37" s="3">
        <f t="shared" si="1"/>
        <v>0</v>
      </c>
    </row>
    <row r="38" spans="1:8" ht="11.25" customHeight="1" x14ac:dyDescent="0.2">
      <c r="A38" s="23" t="s">
        <v>106</v>
      </c>
      <c r="B38" s="23" t="s">
        <v>107</v>
      </c>
      <c r="C38" s="61" t="s">
        <v>108</v>
      </c>
      <c r="D38" s="62"/>
      <c r="E38" s="23" t="s">
        <v>72</v>
      </c>
      <c r="F38" s="1">
        <v>30</v>
      </c>
      <c r="G38" s="1"/>
      <c r="H38" s="3">
        <f t="shared" si="1"/>
        <v>0</v>
      </c>
    </row>
    <row r="39" spans="1:8" ht="12.75" customHeight="1" x14ac:dyDescent="0.2">
      <c r="A39" s="48" t="s">
        <v>109</v>
      </c>
      <c r="B39" s="48" t="s">
        <v>17</v>
      </c>
      <c r="C39" s="68" t="s">
        <v>110</v>
      </c>
      <c r="D39" s="69"/>
      <c r="E39" s="49"/>
      <c r="F39" s="35"/>
      <c r="G39" s="35"/>
      <c r="H39" s="37"/>
    </row>
    <row r="40" spans="1:8" ht="11.25" customHeight="1" x14ac:dyDescent="0.2">
      <c r="A40" s="17" t="s">
        <v>111</v>
      </c>
      <c r="B40" s="23" t="s">
        <v>112</v>
      </c>
      <c r="C40" s="61" t="s">
        <v>113</v>
      </c>
      <c r="D40" s="62"/>
      <c r="E40" s="23" t="s">
        <v>29</v>
      </c>
      <c r="F40" s="1">
        <v>24.6</v>
      </c>
      <c r="G40" s="3"/>
      <c r="H40" s="3">
        <f t="shared" si="1"/>
        <v>0</v>
      </c>
    </row>
    <row r="41" spans="1:8" ht="14.45" customHeight="1" x14ac:dyDescent="0.2">
      <c r="A41" s="17" t="s">
        <v>114</v>
      </c>
      <c r="B41" s="23" t="s">
        <v>115</v>
      </c>
      <c r="C41" s="61" t="s">
        <v>116</v>
      </c>
      <c r="D41" s="62"/>
      <c r="E41" s="24" t="s">
        <v>29</v>
      </c>
      <c r="F41" s="2">
        <v>22.5</v>
      </c>
      <c r="G41" s="7"/>
      <c r="H41" s="3">
        <f t="shared" si="1"/>
        <v>0</v>
      </c>
    </row>
    <row r="42" spans="1:8" ht="22.5" customHeight="1" x14ac:dyDescent="0.2">
      <c r="A42" s="17" t="s">
        <v>117</v>
      </c>
      <c r="B42" s="23" t="s">
        <v>118</v>
      </c>
      <c r="C42" s="61" t="s">
        <v>119</v>
      </c>
      <c r="D42" s="62"/>
      <c r="E42" s="24" t="s">
        <v>29</v>
      </c>
      <c r="F42" s="2">
        <v>2.1</v>
      </c>
      <c r="G42" s="7"/>
      <c r="H42" s="3">
        <f t="shared" si="1"/>
        <v>0</v>
      </c>
    </row>
    <row r="43" spans="1:8" ht="11.25" customHeight="1" x14ac:dyDescent="0.2">
      <c r="A43" s="38" t="s">
        <v>328</v>
      </c>
      <c r="B43" s="39" t="s">
        <v>17</v>
      </c>
      <c r="C43" s="79" t="s">
        <v>329</v>
      </c>
      <c r="D43" s="79"/>
      <c r="E43" s="40"/>
      <c r="F43" s="41"/>
      <c r="G43" s="42"/>
      <c r="H43" s="37"/>
    </row>
    <row r="44" spans="1:8" ht="21.6" customHeight="1" x14ac:dyDescent="0.2">
      <c r="A44" s="18" t="s">
        <v>330</v>
      </c>
      <c r="B44" s="22" t="s">
        <v>331</v>
      </c>
      <c r="C44" s="80" t="s">
        <v>332</v>
      </c>
      <c r="D44" s="80"/>
      <c r="E44" s="24" t="s">
        <v>29</v>
      </c>
      <c r="F44" s="1">
        <v>47.4</v>
      </c>
      <c r="G44" s="21"/>
      <c r="H44" s="3">
        <f t="shared" si="1"/>
        <v>0</v>
      </c>
    </row>
    <row r="45" spans="1:8" ht="22.5" customHeight="1" x14ac:dyDescent="0.2">
      <c r="A45" s="17" t="s">
        <v>120</v>
      </c>
      <c r="B45" s="23" t="s">
        <v>121</v>
      </c>
      <c r="C45" s="61" t="s">
        <v>122</v>
      </c>
      <c r="D45" s="62"/>
      <c r="E45" s="24" t="s">
        <v>72</v>
      </c>
      <c r="F45" s="2">
        <v>1.97</v>
      </c>
      <c r="G45" s="10"/>
      <c r="H45" s="3">
        <f t="shared" si="1"/>
        <v>0</v>
      </c>
    </row>
    <row r="46" spans="1:8" ht="22.5" customHeight="1" x14ac:dyDescent="0.2">
      <c r="A46" s="17" t="s">
        <v>123</v>
      </c>
      <c r="B46" s="23" t="s">
        <v>124</v>
      </c>
      <c r="C46" s="61" t="s">
        <v>125</v>
      </c>
      <c r="D46" s="62"/>
      <c r="E46" s="24" t="s">
        <v>126</v>
      </c>
      <c r="F46" s="2">
        <v>0.5</v>
      </c>
      <c r="G46" s="10"/>
      <c r="H46" s="3">
        <f t="shared" si="1"/>
        <v>0</v>
      </c>
    </row>
    <row r="47" spans="1:8" ht="22.5" customHeight="1" x14ac:dyDescent="0.2">
      <c r="A47" s="23" t="s">
        <v>127</v>
      </c>
      <c r="B47" s="23" t="s">
        <v>70</v>
      </c>
      <c r="C47" s="61" t="s">
        <v>71</v>
      </c>
      <c r="D47" s="62"/>
      <c r="E47" s="24" t="s">
        <v>72</v>
      </c>
      <c r="F47" s="2">
        <v>1.97</v>
      </c>
      <c r="G47" s="2"/>
      <c r="H47" s="3">
        <f t="shared" si="1"/>
        <v>0</v>
      </c>
    </row>
    <row r="48" spans="1:8" ht="22.5" customHeight="1" x14ac:dyDescent="0.2">
      <c r="A48" s="17" t="s">
        <v>128</v>
      </c>
      <c r="B48" s="50" t="s">
        <v>129</v>
      </c>
      <c r="C48" s="61" t="s">
        <v>130</v>
      </c>
      <c r="D48" s="62"/>
      <c r="E48" s="24" t="s">
        <v>131</v>
      </c>
      <c r="F48" s="2">
        <v>0.05</v>
      </c>
      <c r="G48" s="7"/>
      <c r="H48" s="3">
        <f t="shared" si="1"/>
        <v>0</v>
      </c>
    </row>
    <row r="49" spans="1:8" ht="22.5" customHeight="1" x14ac:dyDescent="0.2">
      <c r="A49" s="23" t="s">
        <v>132</v>
      </c>
      <c r="B49" s="50" t="s">
        <v>133</v>
      </c>
      <c r="C49" s="61" t="s">
        <v>134</v>
      </c>
      <c r="D49" s="62"/>
      <c r="E49" s="24" t="s">
        <v>135</v>
      </c>
      <c r="F49" s="8">
        <v>19</v>
      </c>
      <c r="G49" s="2"/>
      <c r="H49" s="3">
        <f t="shared" si="1"/>
        <v>0</v>
      </c>
    </row>
    <row r="50" spans="1:8" ht="22.5" customHeight="1" x14ac:dyDescent="0.2">
      <c r="A50" s="17" t="s">
        <v>136</v>
      </c>
      <c r="B50" s="50" t="s">
        <v>137</v>
      </c>
      <c r="C50" s="61" t="s">
        <v>138</v>
      </c>
      <c r="D50" s="62"/>
      <c r="E50" s="24" t="s">
        <v>72</v>
      </c>
      <c r="F50" s="2">
        <v>2.0499999999999998</v>
      </c>
      <c r="G50" s="10"/>
      <c r="H50" s="3">
        <f t="shared" si="1"/>
        <v>0</v>
      </c>
    </row>
    <row r="51" spans="1:8" ht="33.6" customHeight="1" x14ac:dyDescent="0.2">
      <c r="A51" s="23" t="s">
        <v>139</v>
      </c>
      <c r="B51" s="50" t="s">
        <v>140</v>
      </c>
      <c r="C51" s="70" t="s">
        <v>141</v>
      </c>
      <c r="D51" s="71"/>
      <c r="E51" s="51" t="s">
        <v>22</v>
      </c>
      <c r="F51" s="6">
        <v>39.5</v>
      </c>
      <c r="G51" s="6"/>
      <c r="H51" s="3">
        <f t="shared" si="1"/>
        <v>0</v>
      </c>
    </row>
    <row r="52" spans="1:8" ht="22.5" customHeight="1" x14ac:dyDescent="0.2">
      <c r="A52" s="23" t="s">
        <v>142</v>
      </c>
      <c r="B52" s="50" t="s">
        <v>143</v>
      </c>
      <c r="C52" s="61" t="s">
        <v>144</v>
      </c>
      <c r="D52" s="62"/>
      <c r="E52" s="24" t="s">
        <v>22</v>
      </c>
      <c r="F52" s="2">
        <v>16</v>
      </c>
      <c r="G52" s="2"/>
      <c r="H52" s="3">
        <f t="shared" si="1"/>
        <v>0</v>
      </c>
    </row>
    <row r="53" spans="1:8" ht="23.45" customHeight="1" x14ac:dyDescent="0.2">
      <c r="A53" s="23" t="s">
        <v>333</v>
      </c>
      <c r="B53" s="23" t="s">
        <v>145</v>
      </c>
      <c r="C53" s="70" t="s">
        <v>146</v>
      </c>
      <c r="D53" s="71"/>
      <c r="E53" s="51" t="s">
        <v>22</v>
      </c>
      <c r="F53" s="6">
        <v>35</v>
      </c>
      <c r="G53" s="6"/>
      <c r="H53" s="3">
        <f t="shared" si="1"/>
        <v>0</v>
      </c>
    </row>
    <row r="54" spans="1:8" ht="24.6" customHeight="1" x14ac:dyDescent="0.2">
      <c r="A54" s="23" t="s">
        <v>334</v>
      </c>
      <c r="B54" s="23" t="s">
        <v>147</v>
      </c>
      <c r="C54" s="61" t="s">
        <v>148</v>
      </c>
      <c r="D54" s="62"/>
      <c r="E54" s="51" t="s">
        <v>72</v>
      </c>
      <c r="F54" s="6">
        <v>3.9</v>
      </c>
      <c r="G54" s="10"/>
      <c r="H54" s="3">
        <f t="shared" si="1"/>
        <v>0</v>
      </c>
    </row>
    <row r="55" spans="1:8" ht="33.75" customHeight="1" x14ac:dyDescent="0.2">
      <c r="A55" s="23" t="s">
        <v>335</v>
      </c>
      <c r="B55" s="23" t="s">
        <v>149</v>
      </c>
      <c r="C55" s="61" t="s">
        <v>150</v>
      </c>
      <c r="D55" s="62"/>
      <c r="E55" s="51" t="s">
        <v>72</v>
      </c>
      <c r="F55" s="6">
        <v>3.9</v>
      </c>
      <c r="G55" s="6"/>
      <c r="H55" s="3">
        <f t="shared" si="1"/>
        <v>0</v>
      </c>
    </row>
    <row r="56" spans="1:8" ht="22.5" customHeight="1" x14ac:dyDescent="0.2">
      <c r="A56" s="23" t="s">
        <v>336</v>
      </c>
      <c r="B56" s="23" t="s">
        <v>151</v>
      </c>
      <c r="C56" s="61" t="s">
        <v>152</v>
      </c>
      <c r="D56" s="62"/>
      <c r="E56" s="24" t="s">
        <v>126</v>
      </c>
      <c r="F56" s="2">
        <v>0.04</v>
      </c>
      <c r="G56" s="7"/>
      <c r="H56" s="3">
        <f t="shared" si="1"/>
        <v>0</v>
      </c>
    </row>
    <row r="57" spans="1:8" ht="22.5" customHeight="1" x14ac:dyDescent="0.2">
      <c r="A57" s="23" t="s">
        <v>337</v>
      </c>
      <c r="B57" s="23" t="s">
        <v>153</v>
      </c>
      <c r="C57" s="61" t="s">
        <v>154</v>
      </c>
      <c r="D57" s="62"/>
      <c r="E57" s="24" t="s">
        <v>72</v>
      </c>
      <c r="F57" s="2">
        <v>3.9</v>
      </c>
      <c r="G57" s="2"/>
      <c r="H57" s="3">
        <f t="shared" si="1"/>
        <v>0</v>
      </c>
    </row>
    <row r="58" spans="1:8" ht="22.5" customHeight="1" x14ac:dyDescent="0.2">
      <c r="A58" s="23" t="s">
        <v>338</v>
      </c>
      <c r="B58" s="23" t="s">
        <v>155</v>
      </c>
      <c r="C58" s="61" t="s">
        <v>156</v>
      </c>
      <c r="D58" s="62"/>
      <c r="E58" s="24" t="s">
        <v>4</v>
      </c>
      <c r="F58" s="8">
        <v>1</v>
      </c>
      <c r="G58" s="5"/>
      <c r="H58" s="3">
        <f t="shared" si="1"/>
        <v>0</v>
      </c>
    </row>
    <row r="59" spans="1:8" ht="22.5" customHeight="1" x14ac:dyDescent="0.2">
      <c r="A59" s="23" t="s">
        <v>339</v>
      </c>
      <c r="B59" s="50" t="s">
        <v>157</v>
      </c>
      <c r="C59" s="61" t="s">
        <v>158</v>
      </c>
      <c r="D59" s="62"/>
      <c r="E59" s="24" t="s">
        <v>4</v>
      </c>
      <c r="F59" s="8">
        <v>1</v>
      </c>
      <c r="G59" s="5"/>
      <c r="H59" s="3">
        <f t="shared" si="1"/>
        <v>0</v>
      </c>
    </row>
    <row r="60" spans="1:8" x14ac:dyDescent="0.2">
      <c r="A60" s="23" t="s">
        <v>340</v>
      </c>
      <c r="B60" s="23" t="s">
        <v>2</v>
      </c>
      <c r="C60" s="61" t="s">
        <v>3</v>
      </c>
      <c r="D60" s="62"/>
      <c r="E60" s="26" t="s">
        <v>4</v>
      </c>
      <c r="F60" s="27">
        <v>1</v>
      </c>
      <c r="G60" s="9"/>
      <c r="H60" s="3">
        <f t="shared" si="1"/>
        <v>0</v>
      </c>
    </row>
    <row r="61" spans="1:8" x14ac:dyDescent="0.2">
      <c r="A61" s="52">
        <v>2</v>
      </c>
      <c r="B61" s="48" t="s">
        <v>14</v>
      </c>
      <c r="C61" s="68" t="s">
        <v>159</v>
      </c>
      <c r="D61" s="69"/>
      <c r="E61" s="49"/>
      <c r="F61" s="35"/>
      <c r="G61" s="35"/>
      <c r="H61" s="37"/>
    </row>
    <row r="62" spans="1:8" x14ac:dyDescent="0.2">
      <c r="A62" s="52" t="s">
        <v>341</v>
      </c>
      <c r="B62" s="48" t="s">
        <v>17</v>
      </c>
      <c r="C62" s="68" t="s">
        <v>342</v>
      </c>
      <c r="D62" s="69"/>
      <c r="E62" s="49"/>
      <c r="F62" s="35"/>
      <c r="G62" s="35"/>
      <c r="H62" s="37"/>
    </row>
    <row r="63" spans="1:8" x14ac:dyDescent="0.2">
      <c r="A63" s="23" t="s">
        <v>343</v>
      </c>
      <c r="B63" s="23" t="s">
        <v>344</v>
      </c>
      <c r="C63" s="61" t="s">
        <v>345</v>
      </c>
      <c r="D63" s="62"/>
      <c r="E63" s="25" t="s">
        <v>29</v>
      </c>
      <c r="F63" s="1">
        <v>115</v>
      </c>
      <c r="G63" s="11"/>
      <c r="H63" s="3">
        <f t="shared" si="1"/>
        <v>0</v>
      </c>
    </row>
    <row r="64" spans="1:8" ht="13.15" customHeight="1" x14ac:dyDescent="0.2">
      <c r="A64" s="23" t="s">
        <v>160</v>
      </c>
      <c r="B64" s="23" t="s">
        <v>161</v>
      </c>
      <c r="C64" s="61" t="s">
        <v>162</v>
      </c>
      <c r="D64" s="62"/>
      <c r="E64" s="23" t="s">
        <v>29</v>
      </c>
      <c r="F64" s="1">
        <v>115</v>
      </c>
      <c r="G64" s="1"/>
      <c r="H64" s="3">
        <f t="shared" si="1"/>
        <v>0</v>
      </c>
    </row>
    <row r="65" spans="1:8" ht="13.15" customHeight="1" x14ac:dyDescent="0.2">
      <c r="A65" s="23" t="s">
        <v>163</v>
      </c>
      <c r="B65" s="23" t="s">
        <v>164</v>
      </c>
      <c r="C65" s="61" t="s">
        <v>165</v>
      </c>
      <c r="D65" s="62"/>
      <c r="E65" s="24" t="s">
        <v>29</v>
      </c>
      <c r="F65" s="2">
        <v>115</v>
      </c>
      <c r="G65" s="2"/>
      <c r="H65" s="3">
        <f t="shared" si="1"/>
        <v>0</v>
      </c>
    </row>
    <row r="66" spans="1:8" ht="13.15" customHeight="1" x14ac:dyDescent="0.2">
      <c r="A66" s="23" t="s">
        <v>166</v>
      </c>
      <c r="B66" s="23" t="s">
        <v>167</v>
      </c>
      <c r="C66" s="61" t="s">
        <v>168</v>
      </c>
      <c r="D66" s="62"/>
      <c r="E66" s="24" t="s">
        <v>29</v>
      </c>
      <c r="F66" s="2">
        <v>115</v>
      </c>
      <c r="G66" s="2"/>
      <c r="H66" s="3">
        <f t="shared" si="1"/>
        <v>0</v>
      </c>
    </row>
    <row r="67" spans="1:8" ht="13.15" customHeight="1" x14ac:dyDescent="0.2">
      <c r="A67" s="23" t="s">
        <v>169</v>
      </c>
      <c r="B67" s="23" t="s">
        <v>170</v>
      </c>
      <c r="C67" s="61" t="s">
        <v>171</v>
      </c>
      <c r="D67" s="62"/>
      <c r="E67" s="23" t="s">
        <v>29</v>
      </c>
      <c r="F67" s="1">
        <v>115</v>
      </c>
      <c r="G67" s="1"/>
      <c r="H67" s="3">
        <f t="shared" si="1"/>
        <v>0</v>
      </c>
    </row>
    <row r="68" spans="1:8" ht="13.15" customHeight="1" x14ac:dyDescent="0.2">
      <c r="A68" s="23" t="s">
        <v>172</v>
      </c>
      <c r="B68" s="23" t="s">
        <v>173</v>
      </c>
      <c r="C68" s="61" t="s">
        <v>174</v>
      </c>
      <c r="D68" s="62"/>
      <c r="E68" s="23" t="s">
        <v>29</v>
      </c>
      <c r="F68" s="1">
        <v>115</v>
      </c>
      <c r="G68" s="1"/>
      <c r="H68" s="3">
        <f t="shared" si="1"/>
        <v>0</v>
      </c>
    </row>
    <row r="69" spans="1:8" ht="13.15" customHeight="1" x14ac:dyDescent="0.2">
      <c r="A69" s="48" t="s">
        <v>175</v>
      </c>
      <c r="B69" s="48" t="s">
        <v>17</v>
      </c>
      <c r="C69" s="68" t="s">
        <v>176</v>
      </c>
      <c r="D69" s="69"/>
      <c r="E69" s="49"/>
      <c r="F69" s="35"/>
      <c r="G69" s="35"/>
      <c r="H69" s="37"/>
    </row>
    <row r="70" spans="1:8" ht="13.15" customHeight="1" x14ac:dyDescent="0.2">
      <c r="A70" s="17" t="s">
        <v>177</v>
      </c>
      <c r="B70" s="23" t="s">
        <v>178</v>
      </c>
      <c r="C70" s="61" t="s">
        <v>179</v>
      </c>
      <c r="D70" s="62"/>
      <c r="E70" s="24" t="s">
        <v>131</v>
      </c>
      <c r="F70" s="2">
        <v>0.02</v>
      </c>
      <c r="G70" s="7"/>
      <c r="H70" s="3">
        <f t="shared" si="1"/>
        <v>0</v>
      </c>
    </row>
    <row r="71" spans="1:8" ht="26.45" customHeight="1" x14ac:dyDescent="0.2">
      <c r="A71" s="17" t="s">
        <v>180</v>
      </c>
      <c r="B71" s="23" t="s">
        <v>181</v>
      </c>
      <c r="C71" s="61" t="s">
        <v>182</v>
      </c>
      <c r="D71" s="62"/>
      <c r="E71" s="24" t="s">
        <v>72</v>
      </c>
      <c r="F71" s="2">
        <v>19.2</v>
      </c>
      <c r="G71" s="3"/>
      <c r="H71" s="3">
        <f t="shared" si="1"/>
        <v>0</v>
      </c>
    </row>
    <row r="72" spans="1:8" ht="13.15" customHeight="1" x14ac:dyDescent="0.2">
      <c r="A72" s="17" t="s">
        <v>183</v>
      </c>
      <c r="B72" s="23" t="s">
        <v>184</v>
      </c>
      <c r="C72" s="61" t="s">
        <v>185</v>
      </c>
      <c r="D72" s="62"/>
      <c r="E72" s="24" t="s">
        <v>72</v>
      </c>
      <c r="F72" s="2">
        <v>2.4</v>
      </c>
      <c r="G72" s="10"/>
      <c r="H72" s="3">
        <f t="shared" si="1"/>
        <v>0</v>
      </c>
    </row>
    <row r="73" spans="1:8" ht="13.15" customHeight="1" x14ac:dyDescent="0.2">
      <c r="A73" s="17" t="s">
        <v>186</v>
      </c>
      <c r="B73" s="23" t="s">
        <v>187</v>
      </c>
      <c r="C73" s="61" t="s">
        <v>188</v>
      </c>
      <c r="D73" s="62"/>
      <c r="E73" s="23" t="s">
        <v>29</v>
      </c>
      <c r="F73" s="1">
        <v>16</v>
      </c>
      <c r="G73" s="3"/>
      <c r="H73" s="3">
        <f t="shared" si="1"/>
        <v>0</v>
      </c>
    </row>
    <row r="74" spans="1:8" ht="13.15" customHeight="1" x14ac:dyDescent="0.2">
      <c r="A74" s="23" t="s">
        <v>189</v>
      </c>
      <c r="B74" s="23" t="s">
        <v>190</v>
      </c>
      <c r="C74" s="61" t="s">
        <v>191</v>
      </c>
      <c r="D74" s="62"/>
      <c r="E74" s="24" t="s">
        <v>22</v>
      </c>
      <c r="F74" s="2">
        <v>40</v>
      </c>
      <c r="G74" s="2"/>
      <c r="H74" s="3">
        <f t="shared" si="1"/>
        <v>0</v>
      </c>
    </row>
    <row r="75" spans="1:8" ht="13.15" customHeight="1" x14ac:dyDescent="0.2">
      <c r="A75" s="17" t="s">
        <v>192</v>
      </c>
      <c r="B75" s="23" t="s">
        <v>98</v>
      </c>
      <c r="C75" s="61" t="s">
        <v>99</v>
      </c>
      <c r="D75" s="62"/>
      <c r="E75" s="24" t="s">
        <v>72</v>
      </c>
      <c r="F75" s="2">
        <v>4.6399999999999997</v>
      </c>
      <c r="G75" s="10"/>
      <c r="H75" s="3">
        <f t="shared" si="1"/>
        <v>0</v>
      </c>
    </row>
    <row r="76" spans="1:8" ht="24" customHeight="1" x14ac:dyDescent="0.2">
      <c r="A76" s="17" t="s">
        <v>193</v>
      </c>
      <c r="B76" s="23" t="s">
        <v>194</v>
      </c>
      <c r="C76" s="61" t="s">
        <v>195</v>
      </c>
      <c r="D76" s="62"/>
      <c r="E76" s="24" t="s">
        <v>72</v>
      </c>
      <c r="F76" s="2">
        <v>14.56</v>
      </c>
      <c r="G76" s="3"/>
      <c r="H76" s="3">
        <f t="shared" si="1"/>
        <v>0</v>
      </c>
    </row>
    <row r="77" spans="1:8" ht="13.15" customHeight="1" x14ac:dyDescent="0.2">
      <c r="A77" s="48" t="s">
        <v>196</v>
      </c>
      <c r="B77" s="48" t="s">
        <v>17</v>
      </c>
      <c r="C77" s="68" t="s">
        <v>197</v>
      </c>
      <c r="D77" s="69"/>
      <c r="E77" s="49"/>
      <c r="F77" s="35"/>
      <c r="G77" s="35"/>
      <c r="H77" s="37"/>
    </row>
    <row r="78" spans="1:8" ht="24" customHeight="1" x14ac:dyDescent="0.2">
      <c r="A78" s="23" t="s">
        <v>198</v>
      </c>
      <c r="B78" s="23" t="s">
        <v>199</v>
      </c>
      <c r="C78" s="61" t="s">
        <v>200</v>
      </c>
      <c r="D78" s="62"/>
      <c r="E78" s="24" t="s">
        <v>201</v>
      </c>
      <c r="F78" s="2">
        <v>2</v>
      </c>
      <c r="G78" s="2"/>
      <c r="H78" s="3">
        <f t="shared" si="1"/>
        <v>0</v>
      </c>
    </row>
    <row r="79" spans="1:8" ht="20.45" customHeight="1" x14ac:dyDescent="0.2">
      <c r="A79" s="23" t="s">
        <v>202</v>
      </c>
      <c r="B79" s="23" t="s">
        <v>203</v>
      </c>
      <c r="C79" s="61" t="s">
        <v>204</v>
      </c>
      <c r="D79" s="62"/>
      <c r="E79" s="24" t="s">
        <v>201</v>
      </c>
      <c r="F79" s="2">
        <v>2</v>
      </c>
      <c r="G79" s="2"/>
      <c r="H79" s="3">
        <f t="shared" si="1"/>
        <v>0</v>
      </c>
    </row>
    <row r="80" spans="1:8" ht="20.45" customHeight="1" x14ac:dyDescent="0.2">
      <c r="A80" s="23" t="s">
        <v>205</v>
      </c>
      <c r="B80" s="50" t="s">
        <v>206</v>
      </c>
      <c r="C80" s="61" t="s">
        <v>207</v>
      </c>
      <c r="D80" s="62"/>
      <c r="E80" s="24" t="s">
        <v>22</v>
      </c>
      <c r="F80" s="57">
        <v>10</v>
      </c>
      <c r="G80" s="2"/>
      <c r="H80" s="3">
        <f t="shared" ref="H80:H124" si="2">F80*G80</f>
        <v>0</v>
      </c>
    </row>
    <row r="81" spans="1:8" ht="13.15" customHeight="1" x14ac:dyDescent="0.2">
      <c r="A81" s="23" t="s">
        <v>208</v>
      </c>
      <c r="B81" s="23" t="s">
        <v>209</v>
      </c>
      <c r="C81" s="61" t="s">
        <v>210</v>
      </c>
      <c r="D81" s="62"/>
      <c r="E81" s="24" t="s">
        <v>135</v>
      </c>
      <c r="F81" s="2">
        <v>3</v>
      </c>
      <c r="G81" s="2"/>
      <c r="H81" s="3">
        <f t="shared" si="2"/>
        <v>0</v>
      </c>
    </row>
    <row r="82" spans="1:8" ht="13.15" customHeight="1" x14ac:dyDescent="0.2">
      <c r="A82" s="23" t="s">
        <v>211</v>
      </c>
      <c r="B82" s="23" t="s">
        <v>212</v>
      </c>
      <c r="C82" s="61" t="s">
        <v>213</v>
      </c>
      <c r="D82" s="62"/>
      <c r="E82" s="24" t="s">
        <v>135</v>
      </c>
      <c r="F82" s="2">
        <v>3</v>
      </c>
      <c r="G82" s="2"/>
      <c r="H82" s="3">
        <f t="shared" si="2"/>
        <v>0</v>
      </c>
    </row>
    <row r="83" spans="1:8" ht="13.15" customHeight="1" x14ac:dyDescent="0.2">
      <c r="A83" s="23" t="s">
        <v>214</v>
      </c>
      <c r="B83" s="23" t="s">
        <v>215</v>
      </c>
      <c r="C83" s="61" t="s">
        <v>216</v>
      </c>
      <c r="D83" s="62"/>
      <c r="E83" s="23" t="s">
        <v>135</v>
      </c>
      <c r="F83" s="1">
        <v>3</v>
      </c>
      <c r="G83" s="1"/>
      <c r="H83" s="3">
        <f t="shared" si="2"/>
        <v>0</v>
      </c>
    </row>
    <row r="84" spans="1:8" ht="13.15" customHeight="1" x14ac:dyDescent="0.2">
      <c r="A84" s="48" t="s">
        <v>217</v>
      </c>
      <c r="B84" s="48" t="s">
        <v>17</v>
      </c>
      <c r="C84" s="68" t="s">
        <v>218</v>
      </c>
      <c r="D84" s="69"/>
      <c r="E84" s="49"/>
      <c r="F84" s="35"/>
      <c r="G84" s="35"/>
      <c r="H84" s="37"/>
    </row>
    <row r="85" spans="1:8" ht="13.15" customHeight="1" x14ac:dyDescent="0.2">
      <c r="A85" s="23" t="s">
        <v>219</v>
      </c>
      <c r="B85" s="23" t="s">
        <v>220</v>
      </c>
      <c r="C85" s="61" t="s">
        <v>221</v>
      </c>
      <c r="D85" s="62"/>
      <c r="E85" s="23" t="s">
        <v>22</v>
      </c>
      <c r="F85" s="1">
        <v>5</v>
      </c>
      <c r="G85" s="1"/>
      <c r="H85" s="3">
        <f t="shared" si="2"/>
        <v>0</v>
      </c>
    </row>
    <row r="86" spans="1:8" ht="13.15" customHeight="1" x14ac:dyDescent="0.2">
      <c r="A86" s="23" t="s">
        <v>222</v>
      </c>
      <c r="B86" s="23" t="s">
        <v>223</v>
      </c>
      <c r="C86" s="61" t="s">
        <v>224</v>
      </c>
      <c r="D86" s="62"/>
      <c r="E86" s="24" t="s">
        <v>22</v>
      </c>
      <c r="F86" s="2">
        <v>5</v>
      </c>
      <c r="G86" s="2"/>
      <c r="H86" s="3">
        <f t="shared" si="2"/>
        <v>0</v>
      </c>
    </row>
    <row r="87" spans="1:8" ht="11.25" customHeight="1" x14ac:dyDescent="0.2">
      <c r="A87" s="17" t="s">
        <v>225</v>
      </c>
      <c r="B87" s="23" t="s">
        <v>226</v>
      </c>
      <c r="C87" s="61" t="s">
        <v>227</v>
      </c>
      <c r="D87" s="62"/>
      <c r="E87" s="23" t="s">
        <v>72</v>
      </c>
      <c r="F87" s="1">
        <v>0.08</v>
      </c>
      <c r="G87" s="10"/>
      <c r="H87" s="3">
        <f t="shared" si="2"/>
        <v>0</v>
      </c>
    </row>
    <row r="88" spans="1:8" ht="11.25" customHeight="1" x14ac:dyDescent="0.2">
      <c r="A88" s="17" t="s">
        <v>346</v>
      </c>
      <c r="B88" s="23" t="s">
        <v>220</v>
      </c>
      <c r="C88" s="61" t="s">
        <v>347</v>
      </c>
      <c r="D88" s="62"/>
      <c r="E88" s="23" t="s">
        <v>22</v>
      </c>
      <c r="F88" s="1">
        <v>108.2</v>
      </c>
      <c r="G88" s="10"/>
      <c r="H88" s="3">
        <f t="shared" si="2"/>
        <v>0</v>
      </c>
    </row>
    <row r="89" spans="1:8" ht="14.45" customHeight="1" x14ac:dyDescent="0.2">
      <c r="A89" s="23" t="s">
        <v>228</v>
      </c>
      <c r="B89" s="23" t="s">
        <v>229</v>
      </c>
      <c r="C89" s="61" t="s">
        <v>230</v>
      </c>
      <c r="D89" s="62"/>
      <c r="E89" s="24" t="s">
        <v>22</v>
      </c>
      <c r="F89" s="2">
        <v>48.2</v>
      </c>
      <c r="G89" s="2"/>
      <c r="H89" s="3">
        <f t="shared" si="2"/>
        <v>0</v>
      </c>
    </row>
    <row r="90" spans="1:8" ht="11.45" customHeight="1" x14ac:dyDescent="0.2">
      <c r="A90" s="23" t="s">
        <v>231</v>
      </c>
      <c r="B90" s="23" t="s">
        <v>232</v>
      </c>
      <c r="C90" s="61" t="s">
        <v>233</v>
      </c>
      <c r="D90" s="62"/>
      <c r="E90" s="24" t="s">
        <v>135</v>
      </c>
      <c r="F90" s="2">
        <v>1</v>
      </c>
      <c r="G90" s="2"/>
      <c r="H90" s="3">
        <f t="shared" si="2"/>
        <v>0</v>
      </c>
    </row>
    <row r="91" spans="1:8" ht="11.25" customHeight="1" x14ac:dyDescent="0.2">
      <c r="A91" s="23" t="s">
        <v>234</v>
      </c>
      <c r="B91" s="23" t="s">
        <v>235</v>
      </c>
      <c r="C91" s="61" t="s">
        <v>236</v>
      </c>
      <c r="D91" s="62"/>
      <c r="E91" s="23" t="s">
        <v>135</v>
      </c>
      <c r="F91" s="1">
        <v>1</v>
      </c>
      <c r="G91" s="1"/>
      <c r="H91" s="3">
        <f t="shared" si="2"/>
        <v>0</v>
      </c>
    </row>
    <row r="92" spans="1:8" ht="22.5" customHeight="1" x14ac:dyDescent="0.2">
      <c r="A92" s="23" t="s">
        <v>237</v>
      </c>
      <c r="B92" s="23" t="s">
        <v>238</v>
      </c>
      <c r="C92" s="61" t="s">
        <v>239</v>
      </c>
      <c r="D92" s="62"/>
      <c r="E92" s="24" t="s">
        <v>22</v>
      </c>
      <c r="F92" s="58">
        <v>108.2</v>
      </c>
      <c r="G92" s="2"/>
      <c r="H92" s="3">
        <f t="shared" si="2"/>
        <v>0</v>
      </c>
    </row>
    <row r="93" spans="1:8" ht="12.6" customHeight="1" x14ac:dyDescent="0.2">
      <c r="A93" s="23" t="s">
        <v>240</v>
      </c>
      <c r="B93" s="23" t="s">
        <v>241</v>
      </c>
      <c r="C93" s="61" t="s">
        <v>242</v>
      </c>
      <c r="D93" s="62"/>
      <c r="E93" s="24" t="s">
        <v>135</v>
      </c>
      <c r="F93" s="59">
        <v>4</v>
      </c>
      <c r="G93" s="2"/>
      <c r="H93" s="3">
        <f t="shared" si="2"/>
        <v>0</v>
      </c>
    </row>
    <row r="94" spans="1:8" ht="11.45" customHeight="1" x14ac:dyDescent="0.2">
      <c r="A94" s="23" t="s">
        <v>348</v>
      </c>
      <c r="B94" s="23" t="s">
        <v>243</v>
      </c>
      <c r="C94" s="61" t="s">
        <v>244</v>
      </c>
      <c r="D94" s="62"/>
      <c r="E94" s="24" t="s">
        <v>135</v>
      </c>
      <c r="F94" s="59">
        <v>4</v>
      </c>
      <c r="G94" s="2"/>
      <c r="H94" s="3">
        <f t="shared" si="2"/>
        <v>0</v>
      </c>
    </row>
    <row r="95" spans="1:8" ht="11.45" customHeight="1" x14ac:dyDescent="0.2">
      <c r="A95" s="23" t="s">
        <v>349</v>
      </c>
      <c r="B95" s="23" t="s">
        <v>245</v>
      </c>
      <c r="C95" s="61" t="s">
        <v>246</v>
      </c>
      <c r="D95" s="62"/>
      <c r="E95" s="24" t="s">
        <v>135</v>
      </c>
      <c r="F95" s="59">
        <v>1</v>
      </c>
      <c r="G95" s="2"/>
      <c r="H95" s="3">
        <f t="shared" si="2"/>
        <v>0</v>
      </c>
    </row>
    <row r="96" spans="1:8" ht="12.75" customHeight="1" x14ac:dyDescent="0.2">
      <c r="A96" s="48" t="s">
        <v>247</v>
      </c>
      <c r="B96" s="48" t="s">
        <v>17</v>
      </c>
      <c r="C96" s="68" t="s">
        <v>248</v>
      </c>
      <c r="D96" s="69"/>
      <c r="E96" s="49"/>
      <c r="F96" s="35"/>
      <c r="G96" s="35"/>
      <c r="H96" s="37"/>
    </row>
    <row r="97" spans="1:8" ht="11.25" customHeight="1" x14ac:dyDescent="0.2">
      <c r="A97" s="17" t="s">
        <v>249</v>
      </c>
      <c r="B97" s="23" t="s">
        <v>220</v>
      </c>
      <c r="C97" s="61" t="s">
        <v>250</v>
      </c>
      <c r="D97" s="62"/>
      <c r="E97" s="23" t="s">
        <v>22</v>
      </c>
      <c r="F97" s="1">
        <v>30</v>
      </c>
      <c r="G97" s="3"/>
      <c r="H97" s="3">
        <f t="shared" si="2"/>
        <v>0</v>
      </c>
    </row>
    <row r="98" spans="1:8" ht="22.5" customHeight="1" x14ac:dyDescent="0.2">
      <c r="A98" s="23" t="s">
        <v>251</v>
      </c>
      <c r="B98" s="23" t="s">
        <v>238</v>
      </c>
      <c r="C98" s="61" t="s">
        <v>239</v>
      </c>
      <c r="D98" s="62"/>
      <c r="E98" s="24" t="s">
        <v>22</v>
      </c>
      <c r="F98" s="2">
        <v>30</v>
      </c>
      <c r="G98" s="2"/>
      <c r="H98" s="3">
        <f t="shared" si="2"/>
        <v>0</v>
      </c>
    </row>
    <row r="99" spans="1:8" ht="22.5" customHeight="1" x14ac:dyDescent="0.2">
      <c r="A99" s="23" t="s">
        <v>252</v>
      </c>
      <c r="B99" s="23" t="s">
        <v>253</v>
      </c>
      <c r="C99" s="61" t="s">
        <v>254</v>
      </c>
      <c r="D99" s="62"/>
      <c r="E99" s="24" t="s">
        <v>135</v>
      </c>
      <c r="F99" s="2">
        <v>4</v>
      </c>
      <c r="G99" s="2"/>
      <c r="H99" s="3">
        <f t="shared" si="2"/>
        <v>0</v>
      </c>
    </row>
    <row r="100" spans="1:8" ht="11.25" customHeight="1" x14ac:dyDescent="0.2">
      <c r="A100" s="23" t="s">
        <v>255</v>
      </c>
      <c r="B100" s="23" t="s">
        <v>256</v>
      </c>
      <c r="C100" s="61" t="s">
        <v>257</v>
      </c>
      <c r="D100" s="62"/>
      <c r="E100" s="23" t="s">
        <v>135</v>
      </c>
      <c r="F100" s="1">
        <v>12</v>
      </c>
      <c r="G100" s="1"/>
      <c r="H100" s="3">
        <f t="shared" si="2"/>
        <v>0</v>
      </c>
    </row>
    <row r="101" spans="1:8" ht="22.5" customHeight="1" x14ac:dyDescent="0.2">
      <c r="A101" s="23" t="s">
        <v>258</v>
      </c>
      <c r="B101" s="23" t="s">
        <v>259</v>
      </c>
      <c r="C101" s="61" t="s">
        <v>260</v>
      </c>
      <c r="D101" s="62"/>
      <c r="E101" s="24" t="s">
        <v>135</v>
      </c>
      <c r="F101" s="59">
        <v>4</v>
      </c>
      <c r="G101" s="2"/>
      <c r="H101" s="3">
        <f t="shared" si="2"/>
        <v>0</v>
      </c>
    </row>
    <row r="102" spans="1:8" ht="11.25" customHeight="1" x14ac:dyDescent="0.2">
      <c r="A102" s="23" t="s">
        <v>261</v>
      </c>
      <c r="B102" s="23" t="s">
        <v>262</v>
      </c>
      <c r="C102" s="61" t="s">
        <v>263</v>
      </c>
      <c r="D102" s="62"/>
      <c r="E102" s="23" t="s">
        <v>4</v>
      </c>
      <c r="F102" s="60">
        <v>8</v>
      </c>
      <c r="G102" s="1"/>
      <c r="H102" s="3">
        <f t="shared" si="2"/>
        <v>0</v>
      </c>
    </row>
    <row r="103" spans="1:8" ht="12.75" customHeight="1" x14ac:dyDescent="0.2">
      <c r="A103" s="48" t="s">
        <v>264</v>
      </c>
      <c r="B103" s="48" t="s">
        <v>17</v>
      </c>
      <c r="C103" s="68" t="s">
        <v>265</v>
      </c>
      <c r="D103" s="69"/>
      <c r="E103" s="49"/>
      <c r="F103" s="35"/>
      <c r="G103" s="35"/>
      <c r="H103" s="37"/>
    </row>
    <row r="104" spans="1:8" ht="22.5" customHeight="1" x14ac:dyDescent="0.2">
      <c r="A104" s="17" t="s">
        <v>266</v>
      </c>
      <c r="B104" s="23" t="s">
        <v>267</v>
      </c>
      <c r="C104" s="61" t="s">
        <v>268</v>
      </c>
      <c r="D104" s="62"/>
      <c r="E104" s="24" t="s">
        <v>29</v>
      </c>
      <c r="F104" s="2">
        <v>48</v>
      </c>
      <c r="G104" s="3"/>
      <c r="H104" s="3">
        <f t="shared" si="2"/>
        <v>0</v>
      </c>
    </row>
    <row r="105" spans="1:8" ht="11.25" customHeight="1" x14ac:dyDescent="0.2">
      <c r="A105" s="23" t="s">
        <v>269</v>
      </c>
      <c r="B105" s="23" t="s">
        <v>270</v>
      </c>
      <c r="C105" s="61" t="s">
        <v>271</v>
      </c>
      <c r="D105" s="62"/>
      <c r="E105" s="23" t="s">
        <v>29</v>
      </c>
      <c r="F105" s="1">
        <v>48</v>
      </c>
      <c r="G105" s="1"/>
      <c r="H105" s="3">
        <f t="shared" si="2"/>
        <v>0</v>
      </c>
    </row>
    <row r="106" spans="1:8" ht="22.5" customHeight="1" x14ac:dyDescent="0.2">
      <c r="A106" s="17" t="s">
        <v>272</v>
      </c>
      <c r="B106" s="23" t="s">
        <v>273</v>
      </c>
      <c r="C106" s="61" t="s">
        <v>274</v>
      </c>
      <c r="D106" s="62"/>
      <c r="E106" s="24" t="s">
        <v>29</v>
      </c>
      <c r="F106" s="2">
        <v>240</v>
      </c>
      <c r="G106" s="3"/>
      <c r="H106" s="3">
        <f t="shared" si="2"/>
        <v>0</v>
      </c>
    </row>
    <row r="107" spans="1:8" ht="22.5" customHeight="1" x14ac:dyDescent="0.2">
      <c r="A107" s="17" t="s">
        <v>275</v>
      </c>
      <c r="B107" s="23" t="s">
        <v>276</v>
      </c>
      <c r="C107" s="61" t="s">
        <v>277</v>
      </c>
      <c r="D107" s="62"/>
      <c r="E107" s="24" t="s">
        <v>29</v>
      </c>
      <c r="F107" s="2">
        <v>240</v>
      </c>
      <c r="G107" s="3"/>
      <c r="H107" s="3">
        <f t="shared" si="2"/>
        <v>0</v>
      </c>
    </row>
    <row r="108" spans="1:8" ht="11.25" customHeight="1" x14ac:dyDescent="0.2">
      <c r="A108" s="23" t="s">
        <v>278</v>
      </c>
      <c r="B108" s="23" t="s">
        <v>279</v>
      </c>
      <c r="C108" s="61" t="s">
        <v>280</v>
      </c>
      <c r="D108" s="62"/>
      <c r="E108" s="23" t="s">
        <v>29</v>
      </c>
      <c r="F108" s="1">
        <v>65</v>
      </c>
      <c r="G108" s="1"/>
      <c r="H108" s="3">
        <f t="shared" si="2"/>
        <v>0</v>
      </c>
    </row>
    <row r="109" spans="1:8" ht="11.25" customHeight="1" x14ac:dyDescent="0.2">
      <c r="A109" s="23" t="s">
        <v>281</v>
      </c>
      <c r="B109" s="23" t="s">
        <v>282</v>
      </c>
      <c r="C109" s="61" t="s">
        <v>283</v>
      </c>
      <c r="D109" s="62"/>
      <c r="E109" s="23" t="s">
        <v>29</v>
      </c>
      <c r="F109" s="1">
        <v>240</v>
      </c>
      <c r="G109" s="1"/>
      <c r="H109" s="3">
        <f t="shared" si="2"/>
        <v>0</v>
      </c>
    </row>
    <row r="110" spans="1:8" ht="12.75" customHeight="1" x14ac:dyDescent="0.2">
      <c r="A110" s="53" t="s">
        <v>284</v>
      </c>
      <c r="B110" s="53" t="s">
        <v>17</v>
      </c>
      <c r="C110" s="68" t="s">
        <v>285</v>
      </c>
      <c r="D110" s="69"/>
      <c r="E110" s="54"/>
      <c r="F110" s="43"/>
      <c r="G110" s="43"/>
      <c r="H110" s="44"/>
    </row>
    <row r="111" spans="1:8" ht="11.25" customHeight="1" x14ac:dyDescent="0.2">
      <c r="A111" s="17" t="s">
        <v>286</v>
      </c>
      <c r="B111" s="23" t="s">
        <v>287</v>
      </c>
      <c r="C111" s="61" t="s">
        <v>288</v>
      </c>
      <c r="D111" s="62"/>
      <c r="E111" s="23" t="s">
        <v>72</v>
      </c>
      <c r="F111" s="1">
        <v>5.83</v>
      </c>
      <c r="G111" s="10"/>
      <c r="H111" s="3">
        <f t="shared" si="2"/>
        <v>0</v>
      </c>
    </row>
    <row r="112" spans="1:8" ht="22.5" customHeight="1" x14ac:dyDescent="0.2">
      <c r="A112" s="17" t="s">
        <v>289</v>
      </c>
      <c r="B112" s="23" t="s">
        <v>290</v>
      </c>
      <c r="C112" s="61" t="s">
        <v>291</v>
      </c>
      <c r="D112" s="62"/>
      <c r="E112" s="24" t="s">
        <v>29</v>
      </c>
      <c r="F112" s="2">
        <v>3.24</v>
      </c>
      <c r="G112" s="3"/>
      <c r="H112" s="3">
        <f t="shared" si="2"/>
        <v>0</v>
      </c>
    </row>
    <row r="113" spans="1:8" ht="13.15" customHeight="1" x14ac:dyDescent="0.2">
      <c r="A113" s="17" t="s">
        <v>292</v>
      </c>
      <c r="B113" s="23" t="s">
        <v>293</v>
      </c>
      <c r="C113" s="61" t="s">
        <v>294</v>
      </c>
      <c r="D113" s="62"/>
      <c r="E113" s="23" t="s">
        <v>126</v>
      </c>
      <c r="F113" s="45">
        <v>0.05</v>
      </c>
      <c r="G113" s="47"/>
      <c r="H113" s="46">
        <f t="shared" si="2"/>
        <v>0</v>
      </c>
    </row>
    <row r="114" spans="1:8" ht="19.899999999999999" customHeight="1" x14ac:dyDescent="0.2">
      <c r="A114" s="17" t="s">
        <v>350</v>
      </c>
      <c r="B114" s="20" t="s">
        <v>351</v>
      </c>
      <c r="C114" s="78" t="s">
        <v>352</v>
      </c>
      <c r="D114" s="78"/>
      <c r="E114" s="23" t="s">
        <v>72</v>
      </c>
      <c r="F114" s="45">
        <v>0.81</v>
      </c>
      <c r="G114" s="47"/>
      <c r="H114" s="46">
        <f t="shared" si="2"/>
        <v>0</v>
      </c>
    </row>
    <row r="115" spans="1:8" ht="13.15" customHeight="1" x14ac:dyDescent="0.2">
      <c r="A115" s="17" t="s">
        <v>295</v>
      </c>
      <c r="B115" s="23" t="s">
        <v>296</v>
      </c>
      <c r="C115" s="61" t="s">
        <v>297</v>
      </c>
      <c r="D115" s="62"/>
      <c r="E115" s="24" t="s">
        <v>72</v>
      </c>
      <c r="F115" s="2">
        <v>5.18</v>
      </c>
      <c r="G115" s="16"/>
      <c r="H115" s="3">
        <f t="shared" si="2"/>
        <v>0</v>
      </c>
    </row>
    <row r="116" spans="1:8" ht="13.15" customHeight="1" x14ac:dyDescent="0.2">
      <c r="A116" s="17" t="s">
        <v>298</v>
      </c>
      <c r="B116" s="23" t="s">
        <v>299</v>
      </c>
      <c r="C116" s="61" t="s">
        <v>300</v>
      </c>
      <c r="D116" s="62"/>
      <c r="E116" s="24" t="s">
        <v>72</v>
      </c>
      <c r="F116" s="2">
        <v>0.28999999999999998</v>
      </c>
      <c r="G116" s="7"/>
      <c r="H116" s="3">
        <f t="shared" si="2"/>
        <v>0</v>
      </c>
    </row>
    <row r="117" spans="1:8" ht="13.15" customHeight="1" x14ac:dyDescent="0.2">
      <c r="A117" s="17" t="s">
        <v>301</v>
      </c>
      <c r="B117" s="23" t="s">
        <v>302</v>
      </c>
      <c r="C117" s="61" t="s">
        <v>303</v>
      </c>
      <c r="D117" s="62"/>
      <c r="E117" s="24" t="s">
        <v>72</v>
      </c>
      <c r="F117" s="2">
        <v>0.11</v>
      </c>
      <c r="G117" s="7"/>
      <c r="H117" s="3">
        <f t="shared" si="2"/>
        <v>0</v>
      </c>
    </row>
    <row r="118" spans="1:8" ht="13.15" customHeight="1" x14ac:dyDescent="0.2">
      <c r="A118" s="17" t="s">
        <v>304</v>
      </c>
      <c r="B118" s="23" t="s">
        <v>305</v>
      </c>
      <c r="C118" s="61" t="s">
        <v>306</v>
      </c>
      <c r="D118" s="62"/>
      <c r="E118" s="23" t="s">
        <v>72</v>
      </c>
      <c r="F118" s="1">
        <v>0.02</v>
      </c>
      <c r="G118" s="7"/>
      <c r="H118" s="3">
        <f t="shared" si="2"/>
        <v>0</v>
      </c>
    </row>
    <row r="119" spans="1:8" ht="13.15" customHeight="1" x14ac:dyDescent="0.2">
      <c r="A119" s="17" t="s">
        <v>307</v>
      </c>
      <c r="B119" s="23" t="s">
        <v>308</v>
      </c>
      <c r="C119" s="61" t="s">
        <v>309</v>
      </c>
      <c r="D119" s="62"/>
      <c r="E119" s="24" t="s">
        <v>29</v>
      </c>
      <c r="F119" s="2">
        <v>18.48</v>
      </c>
      <c r="G119" s="3"/>
      <c r="H119" s="3">
        <f t="shared" si="2"/>
        <v>0</v>
      </c>
    </row>
    <row r="120" spans="1:8" ht="13.15" customHeight="1" x14ac:dyDescent="0.2">
      <c r="A120" s="17" t="s">
        <v>353</v>
      </c>
      <c r="B120" s="23" t="s">
        <v>310</v>
      </c>
      <c r="C120" s="61" t="s">
        <v>311</v>
      </c>
      <c r="D120" s="62"/>
      <c r="E120" s="23" t="s">
        <v>29</v>
      </c>
      <c r="F120" s="1">
        <v>18.48</v>
      </c>
      <c r="G120" s="1"/>
      <c r="H120" s="3">
        <f t="shared" si="2"/>
        <v>0</v>
      </c>
    </row>
    <row r="121" spans="1:8" ht="22.5" x14ac:dyDescent="0.2">
      <c r="A121" s="17" t="s">
        <v>354</v>
      </c>
      <c r="B121" s="50" t="s">
        <v>312</v>
      </c>
      <c r="C121" s="61" t="s">
        <v>313</v>
      </c>
      <c r="D121" s="62"/>
      <c r="E121" s="24" t="s">
        <v>29</v>
      </c>
      <c r="F121" s="2">
        <v>18.48</v>
      </c>
      <c r="G121" s="2"/>
      <c r="H121" s="3">
        <f t="shared" si="2"/>
        <v>0</v>
      </c>
    </row>
    <row r="122" spans="1:8" ht="19.899999999999999" customHeight="1" x14ac:dyDescent="0.2">
      <c r="A122" s="17" t="s">
        <v>355</v>
      </c>
      <c r="B122" s="23" t="s">
        <v>314</v>
      </c>
      <c r="C122" s="61" t="s">
        <v>315</v>
      </c>
      <c r="D122" s="62"/>
      <c r="E122" s="24" t="s">
        <v>29</v>
      </c>
      <c r="F122" s="2">
        <v>3.36</v>
      </c>
      <c r="G122" s="3"/>
      <c r="H122" s="3">
        <f t="shared" si="2"/>
        <v>0</v>
      </c>
    </row>
    <row r="123" spans="1:8" ht="13.15" customHeight="1" x14ac:dyDescent="0.2">
      <c r="A123" s="17" t="s">
        <v>356</v>
      </c>
      <c r="B123" s="23" t="s">
        <v>316</v>
      </c>
      <c r="C123" s="61" t="s">
        <v>317</v>
      </c>
      <c r="D123" s="62"/>
      <c r="E123" s="24" t="s">
        <v>22</v>
      </c>
      <c r="F123" s="2">
        <v>5.6</v>
      </c>
      <c r="G123" s="2"/>
      <c r="H123" s="3">
        <f t="shared" si="2"/>
        <v>0</v>
      </c>
    </row>
    <row r="124" spans="1:8" ht="21.6" customHeight="1" x14ac:dyDescent="0.2">
      <c r="A124" s="17" t="s">
        <v>357</v>
      </c>
      <c r="B124" s="23" t="s">
        <v>318</v>
      </c>
      <c r="C124" s="61" t="s">
        <v>319</v>
      </c>
      <c r="D124" s="62"/>
      <c r="E124" s="24" t="s">
        <v>22</v>
      </c>
      <c r="F124" s="2">
        <v>3</v>
      </c>
      <c r="G124" s="2"/>
      <c r="H124" s="3">
        <f t="shared" si="2"/>
        <v>0</v>
      </c>
    </row>
    <row r="125" spans="1:8" ht="11.45" customHeight="1" x14ac:dyDescent="0.2">
      <c r="A125" s="75" t="s">
        <v>359</v>
      </c>
      <c r="B125" s="76"/>
      <c r="C125" s="76"/>
      <c r="D125" s="76"/>
      <c r="E125" s="76"/>
      <c r="F125" s="76"/>
      <c r="G125" s="77"/>
      <c r="H125" s="55">
        <f>SUM(H7:H124)</f>
        <v>0</v>
      </c>
    </row>
    <row r="126" spans="1:8" ht="11.45" customHeight="1" x14ac:dyDescent="0.2">
      <c r="A126" s="72" t="s">
        <v>358</v>
      </c>
      <c r="B126" s="73"/>
      <c r="C126" s="73"/>
      <c r="D126" s="73"/>
      <c r="E126" s="73"/>
      <c r="F126" s="73"/>
      <c r="G126" s="74"/>
      <c r="H126" s="55">
        <f>H125*0.23</f>
        <v>0</v>
      </c>
    </row>
    <row r="127" spans="1:8" ht="13.15" customHeight="1" x14ac:dyDescent="0.2">
      <c r="A127" s="72" t="s">
        <v>360</v>
      </c>
      <c r="B127" s="73"/>
      <c r="C127" s="73"/>
      <c r="D127" s="73"/>
      <c r="E127" s="73"/>
      <c r="F127" s="73"/>
      <c r="G127" s="74"/>
      <c r="H127" s="55">
        <f>H125+H126</f>
        <v>0</v>
      </c>
    </row>
  </sheetData>
  <mergeCells count="127">
    <mergeCell ref="A126:G126"/>
    <mergeCell ref="A127:G127"/>
    <mergeCell ref="C123:D123"/>
    <mergeCell ref="C124:D124"/>
    <mergeCell ref="A125:G125"/>
    <mergeCell ref="C22:D22"/>
    <mergeCell ref="C43:D43"/>
    <mergeCell ref="C44:D44"/>
    <mergeCell ref="C60:D60"/>
    <mergeCell ref="C62:D62"/>
    <mergeCell ref="C63:D63"/>
    <mergeCell ref="C88:D88"/>
    <mergeCell ref="C114:D114"/>
    <mergeCell ref="C120:D120"/>
    <mergeCell ref="C121:D121"/>
    <mergeCell ref="C122:D122"/>
    <mergeCell ref="C118:D118"/>
    <mergeCell ref="C119:D119"/>
    <mergeCell ref="C116:D116"/>
    <mergeCell ref="C117:D117"/>
    <mergeCell ref="C115:D115"/>
    <mergeCell ref="C112:D112"/>
    <mergeCell ref="C113:D113"/>
    <mergeCell ref="C109:D109"/>
    <mergeCell ref="C110:D110"/>
    <mergeCell ref="C111:D111"/>
    <mergeCell ref="C107:D107"/>
    <mergeCell ref="C108:D108"/>
    <mergeCell ref="C105:D105"/>
    <mergeCell ref="C106:D106"/>
    <mergeCell ref="C99:D99"/>
    <mergeCell ref="C100:D100"/>
    <mergeCell ref="C101:D101"/>
    <mergeCell ref="C102:D102"/>
    <mergeCell ref="C103:D103"/>
    <mergeCell ref="C104:D104"/>
    <mergeCell ref="C97:D97"/>
    <mergeCell ref="C98:D98"/>
    <mergeCell ref="C89:D89"/>
    <mergeCell ref="C90:D90"/>
    <mergeCell ref="C91:D91"/>
    <mergeCell ref="C92:D92"/>
    <mergeCell ref="C93:D93"/>
    <mergeCell ref="C94:D94"/>
    <mergeCell ref="C95:D95"/>
    <mergeCell ref="C96:D96"/>
    <mergeCell ref="C84:D84"/>
    <mergeCell ref="C85:D85"/>
    <mergeCell ref="C86:D86"/>
    <mergeCell ref="C87:D87"/>
    <mergeCell ref="C77:D77"/>
    <mergeCell ref="C78:D78"/>
    <mergeCell ref="C79:D79"/>
    <mergeCell ref="C80:D80"/>
    <mergeCell ref="C81:D81"/>
    <mergeCell ref="C82:D82"/>
    <mergeCell ref="C83:D83"/>
    <mergeCell ref="C75:D75"/>
    <mergeCell ref="C76:D76"/>
    <mergeCell ref="C73:D73"/>
    <mergeCell ref="C74:D74"/>
    <mergeCell ref="C71:D71"/>
    <mergeCell ref="C72:D72"/>
    <mergeCell ref="C69:D69"/>
    <mergeCell ref="C70:D70"/>
    <mergeCell ref="C57:D57"/>
    <mergeCell ref="C58:D58"/>
    <mergeCell ref="C59:D59"/>
    <mergeCell ref="C61:D61"/>
    <mergeCell ref="C64:D64"/>
    <mergeCell ref="C65:D65"/>
    <mergeCell ref="C66:D66"/>
    <mergeCell ref="C67:D67"/>
    <mergeCell ref="C68:D68"/>
    <mergeCell ref="C55:D55"/>
    <mergeCell ref="C56:D56"/>
    <mergeCell ref="C52:D52"/>
    <mergeCell ref="C53:D53"/>
    <mergeCell ref="C54:D54"/>
    <mergeCell ref="C50:D50"/>
    <mergeCell ref="C51:D51"/>
    <mergeCell ref="C48:D48"/>
    <mergeCell ref="C49:D49"/>
    <mergeCell ref="C46:D46"/>
    <mergeCell ref="C47:D47"/>
    <mergeCell ref="C45:D45"/>
    <mergeCell ref="C41:D41"/>
    <mergeCell ref="C42:D42"/>
    <mergeCell ref="C36:D36"/>
    <mergeCell ref="C37:D37"/>
    <mergeCell ref="C38:D38"/>
    <mergeCell ref="C39:D39"/>
    <mergeCell ref="C40:D40"/>
    <mergeCell ref="C34:D34"/>
    <mergeCell ref="C35:D35"/>
    <mergeCell ref="C33:D33"/>
    <mergeCell ref="C26:D26"/>
    <mergeCell ref="C27:D27"/>
    <mergeCell ref="C28:D28"/>
    <mergeCell ref="C29:D29"/>
    <mergeCell ref="C30:D30"/>
    <mergeCell ref="C31:D31"/>
    <mergeCell ref="C32:D32"/>
    <mergeCell ref="C24:D24"/>
    <mergeCell ref="C25:D25"/>
    <mergeCell ref="C21:D21"/>
    <mergeCell ref="C23:D23"/>
    <mergeCell ref="A1:I1"/>
    <mergeCell ref="A2:I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F8D7-ACAA-4CB5-B627-18515A75EC02}">
  <dimension ref="A1:K30"/>
  <sheetViews>
    <sheetView zoomScale="115" zoomScaleNormal="115" workbookViewId="0">
      <selection activeCell="M28" sqref="M28"/>
    </sheetView>
  </sheetViews>
  <sheetFormatPr defaultRowHeight="12.75" x14ac:dyDescent="0.2"/>
  <cols>
    <col min="1" max="1" width="6.83203125" style="81" customWidth="1"/>
    <col min="2" max="2" width="14.83203125" customWidth="1"/>
    <col min="3" max="3" width="20.83203125" customWidth="1"/>
    <col min="4" max="4" width="16.6640625" customWidth="1"/>
    <col min="5" max="5" width="34.6640625" customWidth="1"/>
    <col min="6" max="6" width="4" customWidth="1"/>
    <col min="7" max="7" width="7.1640625" customWidth="1"/>
    <col min="8" max="8" width="4" customWidth="1"/>
    <col min="9" max="9" width="10.5" customWidth="1"/>
    <col min="10" max="10" width="10" customWidth="1"/>
    <col min="11" max="11" width="2.6640625" customWidth="1"/>
  </cols>
  <sheetData>
    <row r="1" spans="1:11" ht="17.25" customHeight="1" x14ac:dyDescent="0.2">
      <c r="A1" s="63" t="s">
        <v>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17.25" customHeight="1" x14ac:dyDescent="0.2">
      <c r="A2" s="159" t="s">
        <v>414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22.5" customHeight="1" x14ac:dyDescent="0.2">
      <c r="A3" s="158" t="s">
        <v>413</v>
      </c>
      <c r="B3" s="157" t="s">
        <v>412</v>
      </c>
      <c r="C3" s="156" t="s">
        <v>411</v>
      </c>
      <c r="D3" s="155"/>
      <c r="E3" s="154"/>
      <c r="F3" s="153" t="s">
        <v>410</v>
      </c>
      <c r="G3" s="152" t="s">
        <v>409</v>
      </c>
      <c r="H3" s="151"/>
      <c r="I3" s="150" t="s">
        <v>408</v>
      </c>
      <c r="J3" s="149" t="s">
        <v>407</v>
      </c>
    </row>
    <row r="4" spans="1:11" ht="13.5" customHeight="1" x14ac:dyDescent="0.2">
      <c r="A4" s="148"/>
      <c r="B4" s="147" t="s">
        <v>406</v>
      </c>
      <c r="C4" s="146" t="s">
        <v>405</v>
      </c>
      <c r="D4" s="145"/>
      <c r="E4" s="144"/>
      <c r="F4" s="141"/>
      <c r="G4" s="143"/>
      <c r="H4" s="142"/>
      <c r="I4" s="141"/>
      <c r="J4" s="141"/>
    </row>
    <row r="5" spans="1:11" ht="14.45" customHeight="1" x14ac:dyDescent="0.2">
      <c r="A5" s="56" t="s">
        <v>404</v>
      </c>
      <c r="B5" s="140" t="s">
        <v>14</v>
      </c>
      <c r="C5" s="139" t="s">
        <v>403</v>
      </c>
      <c r="D5" s="138"/>
      <c r="E5" s="138"/>
      <c r="F5" s="137"/>
      <c r="G5" s="136"/>
      <c r="H5" s="136"/>
      <c r="I5" s="135"/>
      <c r="J5" s="134"/>
    </row>
    <row r="6" spans="1:11" ht="12.75" customHeight="1" x14ac:dyDescent="0.2">
      <c r="A6" s="133" t="s">
        <v>16</v>
      </c>
      <c r="B6" s="132" t="s">
        <v>367</v>
      </c>
      <c r="C6" s="131" t="s">
        <v>402</v>
      </c>
      <c r="D6" s="130"/>
      <c r="E6" s="129"/>
      <c r="F6" s="128"/>
      <c r="G6" s="127"/>
      <c r="H6" s="126"/>
      <c r="I6" s="125"/>
      <c r="J6" s="124"/>
    </row>
    <row r="7" spans="1:11" ht="11.25" customHeight="1" x14ac:dyDescent="0.2">
      <c r="A7" s="95" t="s">
        <v>19</v>
      </c>
      <c r="B7" s="104" t="s">
        <v>401</v>
      </c>
      <c r="C7" s="100" t="s">
        <v>400</v>
      </c>
      <c r="D7" s="99"/>
      <c r="E7" s="98"/>
      <c r="F7" s="103" t="s">
        <v>361</v>
      </c>
      <c r="G7" s="97">
        <v>5.16</v>
      </c>
      <c r="H7" s="96"/>
      <c r="I7" s="160"/>
      <c r="J7" s="113">
        <f>G7*I7</f>
        <v>0</v>
      </c>
    </row>
    <row r="8" spans="1:11" ht="11.25" customHeight="1" x14ac:dyDescent="0.2">
      <c r="A8" s="109" t="s">
        <v>23</v>
      </c>
      <c r="B8" s="104" t="s">
        <v>399</v>
      </c>
      <c r="C8" s="100" t="s">
        <v>398</v>
      </c>
      <c r="D8" s="99"/>
      <c r="E8" s="98"/>
      <c r="F8" s="103" t="s">
        <v>361</v>
      </c>
      <c r="G8" s="97">
        <v>5.16</v>
      </c>
      <c r="H8" s="96"/>
      <c r="I8" s="123"/>
      <c r="J8" s="113">
        <f>G8*I8</f>
        <v>0</v>
      </c>
    </row>
    <row r="9" spans="1:11" ht="11.25" customHeight="1" x14ac:dyDescent="0.2">
      <c r="A9" s="95" t="s">
        <v>26</v>
      </c>
      <c r="B9" s="104" t="s">
        <v>397</v>
      </c>
      <c r="C9" s="100" t="s">
        <v>396</v>
      </c>
      <c r="D9" s="99"/>
      <c r="E9" s="98"/>
      <c r="F9" s="103" t="s">
        <v>393</v>
      </c>
      <c r="G9" s="97">
        <v>0.21</v>
      </c>
      <c r="H9" s="96"/>
      <c r="I9" s="161"/>
      <c r="J9" s="113">
        <f>G9*I9</f>
        <v>0</v>
      </c>
    </row>
    <row r="10" spans="1:11" ht="22.5" customHeight="1" x14ac:dyDescent="0.2">
      <c r="A10" s="109" t="s">
        <v>30</v>
      </c>
      <c r="B10" s="104" t="s">
        <v>395</v>
      </c>
      <c r="C10" s="100" t="s">
        <v>394</v>
      </c>
      <c r="D10" s="99"/>
      <c r="E10" s="98"/>
      <c r="F10" s="120" t="s">
        <v>393</v>
      </c>
      <c r="G10" s="119">
        <v>0.21</v>
      </c>
      <c r="H10" s="118"/>
      <c r="I10" s="113"/>
      <c r="J10" s="113">
        <f>G10*I10</f>
        <v>0</v>
      </c>
    </row>
    <row r="11" spans="1:11" ht="22.5" customHeight="1" x14ac:dyDescent="0.2">
      <c r="A11" s="109" t="s">
        <v>34</v>
      </c>
      <c r="B11" s="121" t="s">
        <v>392</v>
      </c>
      <c r="C11" s="100" t="s">
        <v>391</v>
      </c>
      <c r="D11" s="99"/>
      <c r="E11" s="98"/>
      <c r="F11" s="120" t="s">
        <v>361</v>
      </c>
      <c r="G11" s="119">
        <v>5.16</v>
      </c>
      <c r="H11" s="118"/>
      <c r="I11" s="113"/>
      <c r="J11" s="113">
        <f>G11*I11</f>
        <v>0</v>
      </c>
    </row>
    <row r="12" spans="1:11" ht="22.5" customHeight="1" x14ac:dyDescent="0.2">
      <c r="A12" s="109" t="s">
        <v>37</v>
      </c>
      <c r="B12" s="104" t="s">
        <v>390</v>
      </c>
      <c r="C12" s="100" t="s">
        <v>389</v>
      </c>
      <c r="D12" s="99"/>
      <c r="E12" s="98"/>
      <c r="F12" s="120" t="s">
        <v>361</v>
      </c>
      <c r="G12" s="119">
        <v>5.16</v>
      </c>
      <c r="H12" s="118"/>
      <c r="I12" s="113"/>
      <c r="J12" s="113">
        <f>G12*I12</f>
        <v>0</v>
      </c>
    </row>
    <row r="13" spans="1:11" ht="22.5" customHeight="1" x14ac:dyDescent="0.2">
      <c r="A13" s="109" t="s">
        <v>40</v>
      </c>
      <c r="B13" s="121" t="s">
        <v>388</v>
      </c>
      <c r="C13" s="100" t="s">
        <v>387</v>
      </c>
      <c r="D13" s="99"/>
      <c r="E13" s="98"/>
      <c r="F13" s="120" t="s">
        <v>361</v>
      </c>
      <c r="G13" s="119">
        <v>5.16</v>
      </c>
      <c r="H13" s="118"/>
      <c r="I13" s="113"/>
      <c r="J13" s="113">
        <f>G13*I13</f>
        <v>0</v>
      </c>
    </row>
    <row r="14" spans="1:11" ht="33.75" customHeight="1" x14ac:dyDescent="0.2">
      <c r="A14" s="95" t="s">
        <v>43</v>
      </c>
      <c r="B14" s="104" t="s">
        <v>386</v>
      </c>
      <c r="C14" s="100" t="s">
        <v>385</v>
      </c>
      <c r="D14" s="99"/>
      <c r="E14" s="98"/>
      <c r="F14" s="117" t="s">
        <v>361</v>
      </c>
      <c r="G14" s="116">
        <v>1.65</v>
      </c>
      <c r="H14" s="115"/>
      <c r="I14" s="161"/>
      <c r="J14" s="113">
        <f t="shared" ref="J14:J26" si="0">G14*I14</f>
        <v>0</v>
      </c>
    </row>
    <row r="15" spans="1:11" ht="22.5" customHeight="1" x14ac:dyDescent="0.2">
      <c r="A15" s="95" t="s">
        <v>46</v>
      </c>
      <c r="B15" s="104" t="s">
        <v>384</v>
      </c>
      <c r="C15" s="100" t="s">
        <v>383</v>
      </c>
      <c r="D15" s="99"/>
      <c r="E15" s="98"/>
      <c r="F15" s="120" t="s">
        <v>361</v>
      </c>
      <c r="G15" s="119">
        <v>3.51</v>
      </c>
      <c r="H15" s="118"/>
      <c r="I15" s="161"/>
      <c r="J15" s="113">
        <f t="shared" si="0"/>
        <v>0</v>
      </c>
    </row>
    <row r="16" spans="1:11" ht="12.75" customHeight="1" x14ac:dyDescent="0.2">
      <c r="A16" s="109" t="s">
        <v>49</v>
      </c>
      <c r="B16" s="104" t="s">
        <v>367</v>
      </c>
      <c r="C16" s="108" t="s">
        <v>382</v>
      </c>
      <c r="D16" s="107"/>
      <c r="E16" s="106"/>
      <c r="F16" s="105"/>
      <c r="G16" s="102"/>
      <c r="H16" s="101"/>
      <c r="I16" s="105"/>
      <c r="J16" s="113">
        <f t="shared" si="0"/>
        <v>0</v>
      </c>
    </row>
    <row r="17" spans="1:10" ht="22.5" customHeight="1" x14ac:dyDescent="0.2">
      <c r="A17" s="95" t="s">
        <v>51</v>
      </c>
      <c r="B17" s="121" t="s">
        <v>381</v>
      </c>
      <c r="C17" s="100" t="s">
        <v>380</v>
      </c>
      <c r="D17" s="99"/>
      <c r="E17" s="98"/>
      <c r="F17" s="120" t="s">
        <v>361</v>
      </c>
      <c r="G17" s="119">
        <v>2.1</v>
      </c>
      <c r="H17" s="118"/>
      <c r="I17" s="160"/>
      <c r="J17" s="113">
        <f t="shared" si="0"/>
        <v>0</v>
      </c>
    </row>
    <row r="18" spans="1:10" ht="22.5" customHeight="1" x14ac:dyDescent="0.2">
      <c r="A18" s="109" t="s">
        <v>54</v>
      </c>
      <c r="B18" s="104" t="s">
        <v>379</v>
      </c>
      <c r="C18" s="100" t="s">
        <v>378</v>
      </c>
      <c r="D18" s="99"/>
      <c r="E18" s="98"/>
      <c r="F18" s="120" t="s">
        <v>361</v>
      </c>
      <c r="G18" s="119">
        <v>2.1</v>
      </c>
      <c r="H18" s="118"/>
      <c r="I18" s="122"/>
      <c r="J18" s="113">
        <f t="shared" si="0"/>
        <v>0</v>
      </c>
    </row>
    <row r="19" spans="1:10" ht="12.75" customHeight="1" x14ac:dyDescent="0.2">
      <c r="A19" s="109" t="s">
        <v>86</v>
      </c>
      <c r="B19" s="104" t="s">
        <v>367</v>
      </c>
      <c r="C19" s="108" t="s">
        <v>377</v>
      </c>
      <c r="D19" s="107"/>
      <c r="E19" s="106"/>
      <c r="F19" s="105"/>
      <c r="G19" s="102"/>
      <c r="H19" s="101"/>
      <c r="I19" s="105"/>
      <c r="J19" s="113">
        <f t="shared" si="0"/>
        <v>0</v>
      </c>
    </row>
    <row r="20" spans="1:10" ht="33.75" customHeight="1" x14ac:dyDescent="0.2">
      <c r="A20" s="109" t="s">
        <v>88</v>
      </c>
      <c r="B20" s="104" t="s">
        <v>376</v>
      </c>
      <c r="C20" s="100" t="s">
        <v>375</v>
      </c>
      <c r="D20" s="99"/>
      <c r="E20" s="98"/>
      <c r="F20" s="117" t="s">
        <v>361</v>
      </c>
      <c r="G20" s="119">
        <v>74.66</v>
      </c>
      <c r="H20" s="118"/>
      <c r="I20" s="114"/>
      <c r="J20" s="113">
        <f t="shared" si="0"/>
        <v>0</v>
      </c>
    </row>
    <row r="21" spans="1:10" ht="22.5" customHeight="1" x14ac:dyDescent="0.2">
      <c r="A21" s="95" t="s">
        <v>91</v>
      </c>
      <c r="B21" s="121" t="s">
        <v>374</v>
      </c>
      <c r="C21" s="100" t="s">
        <v>373</v>
      </c>
      <c r="D21" s="99"/>
      <c r="E21" s="98"/>
      <c r="F21" s="120" t="s">
        <v>361</v>
      </c>
      <c r="G21" s="119">
        <v>74.66</v>
      </c>
      <c r="H21" s="118"/>
      <c r="I21" s="160"/>
      <c r="J21" s="113">
        <f t="shared" si="0"/>
        <v>0</v>
      </c>
    </row>
    <row r="22" spans="1:10" ht="22.5" customHeight="1" x14ac:dyDescent="0.2">
      <c r="A22" s="109" t="s">
        <v>94</v>
      </c>
      <c r="B22" s="121" t="s">
        <v>372</v>
      </c>
      <c r="C22" s="100" t="s">
        <v>371</v>
      </c>
      <c r="D22" s="99"/>
      <c r="E22" s="98"/>
      <c r="F22" s="120" t="s">
        <v>361</v>
      </c>
      <c r="G22" s="119">
        <v>74.66</v>
      </c>
      <c r="H22" s="118"/>
      <c r="I22" s="113"/>
      <c r="J22" s="113">
        <f t="shared" si="0"/>
        <v>0</v>
      </c>
    </row>
    <row r="23" spans="1:10" ht="33.75" customHeight="1" x14ac:dyDescent="0.2">
      <c r="A23" s="109" t="s">
        <v>97</v>
      </c>
      <c r="B23" s="104" t="s">
        <v>370</v>
      </c>
      <c r="C23" s="100" t="s">
        <v>369</v>
      </c>
      <c r="D23" s="99"/>
      <c r="E23" s="98"/>
      <c r="F23" s="117" t="s">
        <v>361</v>
      </c>
      <c r="G23" s="116">
        <v>74.66</v>
      </c>
      <c r="H23" s="115"/>
      <c r="I23" s="114"/>
      <c r="J23" s="113">
        <f t="shared" si="0"/>
        <v>0</v>
      </c>
    </row>
    <row r="24" spans="1:10" ht="11.25" customHeight="1" x14ac:dyDescent="0.2">
      <c r="A24" s="112" t="s">
        <v>368</v>
      </c>
      <c r="B24" s="111"/>
      <c r="C24" s="111"/>
      <c r="D24" s="111"/>
      <c r="E24" s="111"/>
      <c r="F24" s="111"/>
      <c r="G24" s="111"/>
      <c r="H24" s="111"/>
      <c r="I24" s="110"/>
      <c r="J24" s="113">
        <f t="shared" si="0"/>
        <v>0</v>
      </c>
    </row>
    <row r="25" spans="1:10" ht="12.75" customHeight="1" x14ac:dyDescent="0.2">
      <c r="A25" s="109" t="s">
        <v>109</v>
      </c>
      <c r="B25" s="104" t="s">
        <v>367</v>
      </c>
      <c r="C25" s="108" t="s">
        <v>366</v>
      </c>
      <c r="D25" s="107"/>
      <c r="E25" s="106"/>
      <c r="F25" s="105"/>
      <c r="G25" s="102"/>
      <c r="H25" s="101"/>
      <c r="I25" s="105"/>
      <c r="J25" s="113">
        <f t="shared" si="0"/>
        <v>0</v>
      </c>
    </row>
    <row r="26" spans="1:10" ht="11.25" customHeight="1" x14ac:dyDescent="0.2">
      <c r="A26" s="95" t="s">
        <v>111</v>
      </c>
      <c r="B26" s="104" t="s">
        <v>365</v>
      </c>
      <c r="C26" s="100" t="s">
        <v>364</v>
      </c>
      <c r="D26" s="99"/>
      <c r="E26" s="98"/>
      <c r="F26" s="103" t="s">
        <v>361</v>
      </c>
      <c r="G26" s="97">
        <v>3</v>
      </c>
      <c r="H26" s="96"/>
      <c r="I26" s="160"/>
      <c r="J26" s="113">
        <f t="shared" si="0"/>
        <v>0</v>
      </c>
    </row>
    <row r="27" spans="1:10" ht="22.5" customHeight="1" x14ac:dyDescent="0.2">
      <c r="A27" s="95" t="s">
        <v>114</v>
      </c>
      <c r="B27" s="94" t="s">
        <v>363</v>
      </c>
      <c r="C27" s="93" t="s">
        <v>362</v>
      </c>
      <c r="D27" s="92"/>
      <c r="E27" s="91"/>
      <c r="F27" s="90" t="s">
        <v>361</v>
      </c>
      <c r="G27" s="89">
        <v>3</v>
      </c>
      <c r="H27" s="88"/>
      <c r="I27" s="87"/>
      <c r="J27" s="87">
        <f>G27*I27</f>
        <v>0</v>
      </c>
    </row>
    <row r="28" spans="1:10" ht="12" customHeight="1" x14ac:dyDescent="0.2">
      <c r="A28" s="86" t="s">
        <v>415</v>
      </c>
      <c r="B28" s="85"/>
      <c r="C28" s="85"/>
      <c r="D28" s="85"/>
      <c r="E28" s="85"/>
      <c r="F28" s="85"/>
      <c r="G28" s="85"/>
      <c r="H28" s="85"/>
      <c r="I28" s="85"/>
      <c r="J28" s="84">
        <f>SUM(J7:J27)</f>
        <v>0</v>
      </c>
    </row>
    <row r="29" spans="1:10" x14ac:dyDescent="0.2">
      <c r="A29" s="83" t="s">
        <v>358</v>
      </c>
      <c r="B29" s="83"/>
      <c r="C29" s="83"/>
      <c r="D29" s="83"/>
      <c r="E29" s="83"/>
      <c r="F29" s="83"/>
      <c r="G29" s="83"/>
      <c r="H29" s="83"/>
      <c r="I29" s="83"/>
      <c r="J29" s="82">
        <f>J28*0.23</f>
        <v>0</v>
      </c>
    </row>
    <row r="30" spans="1:10" x14ac:dyDescent="0.2">
      <c r="A30" s="83" t="s">
        <v>416</v>
      </c>
      <c r="B30" s="83"/>
      <c r="C30" s="83"/>
      <c r="D30" s="83"/>
      <c r="E30" s="83"/>
      <c r="F30" s="83"/>
      <c r="G30" s="83"/>
      <c r="H30" s="83"/>
      <c r="I30" s="83"/>
      <c r="J30" s="82">
        <f>J28+J29</f>
        <v>0</v>
      </c>
    </row>
  </sheetData>
  <mergeCells count="54">
    <mergeCell ref="A1:K1"/>
    <mergeCell ref="A2:K2"/>
    <mergeCell ref="C3:E3"/>
    <mergeCell ref="G3:H3"/>
    <mergeCell ref="C7:E7"/>
    <mergeCell ref="G7:H7"/>
    <mergeCell ref="G6:H6"/>
    <mergeCell ref="C4:E4"/>
    <mergeCell ref="G4:H4"/>
    <mergeCell ref="G9:H9"/>
    <mergeCell ref="C5:E5"/>
    <mergeCell ref="G8:H8"/>
    <mergeCell ref="C9:E9"/>
    <mergeCell ref="C6:E6"/>
    <mergeCell ref="C12:E12"/>
    <mergeCell ref="G12:H12"/>
    <mergeCell ref="G14:H14"/>
    <mergeCell ref="G10:H10"/>
    <mergeCell ref="G11:H11"/>
    <mergeCell ref="C10:E10"/>
    <mergeCell ref="C13:E13"/>
    <mergeCell ref="G13:H13"/>
    <mergeCell ref="C14:E14"/>
    <mergeCell ref="C15:E15"/>
    <mergeCell ref="G15:H15"/>
    <mergeCell ref="G16:H16"/>
    <mergeCell ref="C17:E17"/>
    <mergeCell ref="G17:H17"/>
    <mergeCell ref="C11:E11"/>
    <mergeCell ref="C18:E18"/>
    <mergeCell ref="G18:H18"/>
    <mergeCell ref="C19:E19"/>
    <mergeCell ref="G19:H19"/>
    <mergeCell ref="C20:E20"/>
    <mergeCell ref="G20:H20"/>
    <mergeCell ref="C21:E21"/>
    <mergeCell ref="C27:E27"/>
    <mergeCell ref="G27:H27"/>
    <mergeCell ref="C26:E26"/>
    <mergeCell ref="G26:H26"/>
    <mergeCell ref="G23:H23"/>
    <mergeCell ref="C22:E22"/>
    <mergeCell ref="G22:H22"/>
    <mergeCell ref="C23:E23"/>
    <mergeCell ref="A24:I24"/>
    <mergeCell ref="G21:H21"/>
    <mergeCell ref="G5:H5"/>
    <mergeCell ref="C25:E25"/>
    <mergeCell ref="G25:H25"/>
    <mergeCell ref="C16:E16"/>
    <mergeCell ref="C8:E8"/>
    <mergeCell ref="A28:I28"/>
    <mergeCell ref="A29:I29"/>
    <mergeCell ref="A30:I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Szaflarska</vt:lpstr>
      <vt:lpstr>Podhalańska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BUDYNEK GARAŻOWY OBOK HYDROFORNI SZAFLARSKIEJ</dc:title>
  <dc:creator>Mariola Czajkowska</dc:creator>
  <cp:keywords>Jeżeli chcesz przekonwertować ten plik do formatu XML, który może być wczytany przez większość systemów do kosztorysowania, skorzystaj z programu PDFKosztorys - www.pdfkosztorys.pl</cp:keywords>
  <cp:lastModifiedBy>Piotr Styrczula</cp:lastModifiedBy>
  <dcterms:created xsi:type="dcterms:W3CDTF">2026-06-08T11:07:08Z</dcterms:created>
  <dcterms:modified xsi:type="dcterms:W3CDTF">2026-06-23T07:23:05Z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2026-04-08T00:00:00Z</vt:filetime>
  </property>
  <property fmtid="{D5CDD505-2E9C-101B-9397-08002B2CF9AE}" pid="3" name="Creator">
    <vt:lpwstr>BIMestiMate v.4.5.0</vt:lpwstr>
  </property>
  <property fmtid="{D5CDD505-2E9C-101B-9397-08002B2CF9AE}" pid="4" name="LastSaved">
    <vt:filetime>2026-06-08T00:00:00Z</vt:filetime>
  </property>
  <property fmtid="{D5CDD505-2E9C-101B-9397-08002B2CF9AE}" pid="5" name="Producer">
    <vt:lpwstr>wPDF3 by WPCubed GmbH</vt:lpwstr>
  </property>
</Properties>
</file>